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5"/>
  </bookViews>
  <sheets>
    <sheet name="Cwiczenie1" sheetId="1" r:id="rId1"/>
    <sheet name="teoria" sheetId="2" r:id="rId2"/>
    <sheet name="Ćwiczenie 2" sheetId="3" r:id="rId3"/>
    <sheet name="Ćwiczenie 3" sheetId="4" r:id="rId4"/>
    <sheet name="Ćwiczenie 4" sheetId="5" r:id="rId5"/>
    <sheet name="Ćwiczenie 5" sheetId="6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G5" i="1"/>
  <c r="G10" i="1"/>
  <c r="G6" i="1"/>
  <c r="G4" i="1"/>
  <c r="G8" i="1"/>
  <c r="G11" i="1"/>
  <c r="G12" i="1"/>
  <c r="G13" i="1"/>
  <c r="G14" i="1"/>
  <c r="G7" i="1"/>
  <c r="G9" i="1"/>
  <c r="H9" i="1" l="1"/>
  <c r="H4" i="1"/>
  <c r="H13" i="1"/>
  <c r="H11" i="1"/>
  <c r="H7" i="1"/>
  <c r="H5" i="1"/>
  <c r="H14" i="1"/>
  <c r="H12" i="1"/>
  <c r="H10" i="1"/>
  <c r="H8" i="1"/>
  <c r="H6" i="1"/>
  <c r="H16" i="1" l="1"/>
  <c r="F4" i="1" s="1"/>
  <c r="D4" i="1" s="1"/>
</calcChain>
</file>

<file path=xl/sharedStrings.xml><?xml version="1.0" encoding="utf-8"?>
<sst xmlns="http://schemas.openxmlformats.org/spreadsheetml/2006/main" count="94" uniqueCount="84">
  <si>
    <t>ocena</t>
  </si>
  <si>
    <t>5+</t>
  </si>
  <si>
    <t>4+</t>
  </si>
  <si>
    <t>3+</t>
  </si>
  <si>
    <t>1+</t>
  </si>
  <si>
    <t>3-</t>
  </si>
  <si>
    <t>4-</t>
  </si>
  <si>
    <t>=</t>
  </si>
  <si>
    <t>zapis matematyczny</t>
  </si>
  <si>
    <r>
      <t xml:space="preserve">wynik
</t>
    </r>
    <r>
      <rPr>
        <sz val="11"/>
        <color rgb="FFFF0000"/>
        <rFont val="Czcionka tekstu podstawowego"/>
        <charset val="238"/>
      </rPr>
      <t>wpisz formułę excel</t>
    </r>
  </si>
  <si>
    <r>
      <rPr>
        <b/>
        <sz val="26"/>
        <color theme="1"/>
        <rFont val="Czcionka tekstu podstawowego"/>
        <charset val="238"/>
      </rPr>
      <t>OBLICZENIA w EXCEL</t>
    </r>
    <r>
      <rPr>
        <b/>
        <sz val="18"/>
        <color theme="1"/>
        <rFont val="Czcionka tekstu podstawowego"/>
        <charset val="238"/>
      </rPr>
      <t xml:space="preserve">
</t>
    </r>
    <r>
      <rPr>
        <sz val="14"/>
        <color theme="1"/>
        <rFont val="Czcionka tekstu podstawowego"/>
        <charset val="238"/>
      </rPr>
      <t>w komórkach</t>
    </r>
    <r>
      <rPr>
        <b/>
        <sz val="14"/>
        <color theme="1"/>
        <rFont val="Czcionka tekstu podstawowego"/>
        <charset val="238"/>
      </rPr>
      <t xml:space="preserve"> C4 : C14</t>
    </r>
    <r>
      <rPr>
        <sz val="14"/>
        <color theme="1"/>
        <rFont val="Czcionka tekstu podstawowego"/>
        <charset val="238"/>
      </rPr>
      <t xml:space="preserve"> wpisz formuły obliczeniowe
</t>
    </r>
    <r>
      <rPr>
        <sz val="14"/>
        <color rgb="FF00B050"/>
        <rFont val="Czcionka tekstu podstawowego"/>
        <charset val="238"/>
      </rPr>
      <t>wynik sygnalizowany jest zmianą koloru wyniku oraz oceny</t>
    </r>
    <r>
      <rPr>
        <sz val="14"/>
        <color theme="1"/>
        <rFont val="Czcionka tekstu podstawowego"/>
        <charset val="238"/>
      </rPr>
      <t xml:space="preserve">
</t>
    </r>
    <r>
      <rPr>
        <sz val="14"/>
        <color rgb="FFFF0000"/>
        <rFont val="Czcionka tekstu podstawowego"/>
        <charset val="238"/>
      </rPr>
      <t>!!! system rozpoznaje wpisanie formuły lub liczby !!!</t>
    </r>
  </si>
  <si>
    <r>
      <rPr>
        <b/>
        <u/>
        <sz val="14"/>
        <color theme="1"/>
        <rFont val="Calibri"/>
        <family val="2"/>
        <charset val="238"/>
        <scheme val="minor"/>
      </rPr>
      <t>Polecenie:</t>
    </r>
    <r>
      <rPr>
        <sz val="11"/>
        <color theme="1"/>
        <rFont val="Calibri"/>
        <family val="2"/>
        <charset val="238"/>
        <scheme val="minor"/>
      </rPr>
      <t xml:space="preserve">
1. W komórce </t>
    </r>
    <r>
      <rPr>
        <b/>
        <sz val="11"/>
        <color theme="1"/>
        <rFont val="Calibri"/>
        <family val="2"/>
        <charset val="238"/>
        <scheme val="minor"/>
      </rPr>
      <t>C4</t>
    </r>
    <r>
      <rPr>
        <sz val="11"/>
        <color theme="1"/>
        <rFont val="Calibri"/>
        <family val="2"/>
        <charset val="238"/>
        <scheme val="minor"/>
      </rPr>
      <t xml:space="preserve"> wprowadź formułę, która obliczy pole
    trójkąta o podanych wartościach podstawy i wysokości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2. Przeciągnij formułę do pozostałych komórek </t>
    </r>
    <r>
      <rPr>
        <b/>
        <sz val="11"/>
        <rFont val="Calibri"/>
        <family val="2"/>
        <charset val="238"/>
        <scheme val="minor"/>
      </rPr>
      <t xml:space="preserve">
</t>
    </r>
  </si>
  <si>
    <t>Pole trójkąta</t>
  </si>
  <si>
    <t>h</t>
  </si>
  <si>
    <t>a</t>
  </si>
  <si>
    <t>Formuły obliczeniowe - względne adresowanie komórek</t>
  </si>
  <si>
    <t>Liczba wszystkich dziewcząt</t>
  </si>
  <si>
    <t>Liczba wszystkich chłopców</t>
  </si>
  <si>
    <t>Liczba wszystkich uczniów</t>
  </si>
  <si>
    <t>3c</t>
  </si>
  <si>
    <t>3b</t>
  </si>
  <si>
    <t>3a</t>
  </si>
  <si>
    <t>2c</t>
  </si>
  <si>
    <t>2b</t>
  </si>
  <si>
    <t>2a</t>
  </si>
  <si>
    <t>1c</t>
  </si>
  <si>
    <t>1b</t>
  </si>
  <si>
    <t>1a</t>
  </si>
  <si>
    <t>Liczba uczniów w klasie</t>
  </si>
  <si>
    <t>Liczba dziewczyn</t>
  </si>
  <si>
    <t>Liczba chłopców</t>
  </si>
  <si>
    <t>Klasa</t>
  </si>
  <si>
    <t>Formuły obliczeniowe - podstawowe funkcje - autosumowanie</t>
  </si>
  <si>
    <t>średnia klasy</t>
  </si>
  <si>
    <t>średnia z przedmiotu</t>
  </si>
  <si>
    <t>Wojciech Rybak</t>
  </si>
  <si>
    <t>Natalia Podgórska</t>
  </si>
  <si>
    <t>Sylwia Smok</t>
  </si>
  <si>
    <t>Witold Piotrowski</t>
  </si>
  <si>
    <t>Marzena Rybicka</t>
  </si>
  <si>
    <t>Michał Mickiewicz</t>
  </si>
  <si>
    <t>Maciej Tokarski</t>
  </si>
  <si>
    <r>
      <rPr>
        <b/>
        <u/>
        <sz val="14"/>
        <color theme="1"/>
        <rFont val="Calibri"/>
        <family val="2"/>
        <charset val="238"/>
        <scheme val="minor"/>
      </rPr>
      <t>Wskazówki:</t>
    </r>
    <r>
      <rPr>
        <sz val="11"/>
        <color theme="1"/>
        <rFont val="Calibri"/>
        <family val="2"/>
        <charset val="238"/>
        <scheme val="minor"/>
      </rPr>
      <t xml:space="preserve">
Średnie uczniów:
1. Wybierz komórkę </t>
    </r>
    <r>
      <rPr>
        <b/>
        <sz val="11"/>
        <color theme="1"/>
        <rFont val="Calibri"/>
        <family val="2"/>
        <charset val="238"/>
        <scheme val="minor"/>
      </rPr>
      <t>G4</t>
    </r>
    <r>
      <rPr>
        <b/>
        <sz val="14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2. W górnym-prawym rogu ekranu rozwiń 
    listę autosumowanie 
    i wybierz funkcję </t>
    </r>
    <r>
      <rPr>
        <b/>
        <sz val="11"/>
        <rFont val="Calibri"/>
        <family val="2"/>
        <charset val="238"/>
        <scheme val="minor"/>
      </rPr>
      <t xml:space="preserve">średnia
</t>
    </r>
    <r>
      <rPr>
        <sz val="11"/>
        <rFont val="Calibri"/>
        <family val="2"/>
        <charset val="238"/>
        <scheme val="minor"/>
      </rPr>
      <t xml:space="preserve">3. W komórce </t>
    </r>
    <r>
      <rPr>
        <b/>
        <sz val="11"/>
        <rFont val="Calibri"/>
        <family val="2"/>
        <charset val="238"/>
        <scheme val="minor"/>
      </rPr>
      <t xml:space="preserve">G4 </t>
    </r>
    <r>
      <rPr>
        <sz val="11"/>
        <rFont val="Calibri"/>
        <family val="2"/>
        <charset val="238"/>
        <scheme val="minor"/>
      </rPr>
      <t xml:space="preserve">pojawia się formuła:
4. Sprawdzamy czy wybrany jest zakres komórek </t>
    </r>
    <r>
      <rPr>
        <b/>
        <sz val="11"/>
        <rFont val="Calibri"/>
        <family val="2"/>
        <charset val="238"/>
        <scheme val="minor"/>
      </rPr>
      <t xml:space="preserve">B4:F4
    </t>
    </r>
    <r>
      <rPr>
        <sz val="11"/>
        <rFont val="Calibri"/>
        <family val="2"/>
        <charset val="238"/>
        <scheme val="minor"/>
      </rPr>
      <t xml:space="preserve"> Jeśli nie zaznaczamy właściwe komórki (z ocenami)
5. Naciskamy klawisz </t>
    </r>
    <r>
      <rPr>
        <b/>
        <sz val="11"/>
        <rFont val="Calibri"/>
        <family val="2"/>
        <charset val="238"/>
        <scheme val="minor"/>
      </rPr>
      <t>[Enter]</t>
    </r>
    <r>
      <rPr>
        <sz val="11"/>
        <rFont val="Calibri"/>
        <family val="2"/>
        <charset val="238"/>
        <scheme val="minor"/>
      </rPr>
      <t xml:space="preserve"> i przeciągamy.</t>
    </r>
    <r>
      <rPr>
        <b/>
        <sz val="11"/>
        <rFont val="Calibri"/>
        <family val="2"/>
        <charset val="238"/>
        <scheme val="minor"/>
      </rPr>
      <t xml:space="preserve">
</t>
    </r>
  </si>
  <si>
    <t>Monika Lis</t>
  </si>
  <si>
    <t>Elwis Preslej</t>
  </si>
  <si>
    <t>Anna Stolińska</t>
  </si>
  <si>
    <t>Piotr Krasiński</t>
  </si>
  <si>
    <t>Magdalena Marzec</t>
  </si>
  <si>
    <t>Małgorzata Nowak</t>
  </si>
  <si>
    <r>
      <rPr>
        <b/>
        <u/>
        <sz val="14"/>
        <color theme="1"/>
        <rFont val="Calibri"/>
        <family val="2"/>
        <charset val="238"/>
        <scheme val="minor"/>
      </rPr>
      <t>Polecenie:</t>
    </r>
    <r>
      <rPr>
        <sz val="11"/>
        <color theme="1"/>
        <rFont val="Calibri"/>
        <family val="2"/>
        <charset val="238"/>
        <scheme val="minor"/>
      </rPr>
      <t xml:space="preserve">
1. Oblicz średnie arytmetyczne: uczniów, przedmiotów 
    oraz całej klasy</t>
    </r>
    <r>
      <rPr>
        <b/>
        <sz val="14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2. Wartości wyświetl z dokładnością do drugiego miejsa 
    po przecinku (</t>
    </r>
    <r>
      <rPr>
        <sz val="10"/>
        <rFont val="Calibri"/>
        <family val="2"/>
        <charset val="238"/>
        <scheme val="minor"/>
      </rPr>
      <t>liczbowe formatowanie komórek</t>
    </r>
    <r>
      <rPr>
        <sz val="11"/>
        <rFont val="Calibri"/>
        <family val="2"/>
        <charset val="238"/>
        <scheme val="minor"/>
      </rPr>
      <t>)</t>
    </r>
    <r>
      <rPr>
        <sz val="11"/>
        <rFont val="Calibri"/>
        <family val="2"/>
        <charset val="238"/>
        <scheme val="minor"/>
      </rPr>
      <t/>
    </r>
  </si>
  <si>
    <t>Jan Kowalski</t>
  </si>
  <si>
    <t>średnia</t>
  </si>
  <si>
    <t>przedmiot 5</t>
  </si>
  <si>
    <t>przedmiot 4</t>
  </si>
  <si>
    <t>przedmiot 3</t>
  </si>
  <si>
    <t>przedmiot 2</t>
  </si>
  <si>
    <t>przedmiot 1</t>
  </si>
  <si>
    <t>Uczen</t>
  </si>
  <si>
    <t>Formuły obliczeniowe - podstawowe funkcje - średnia</t>
  </si>
  <si>
    <t>RAZEM</t>
  </si>
  <si>
    <t>dżem</t>
  </si>
  <si>
    <t>ser</t>
  </si>
  <si>
    <t>czekolada</t>
  </si>
  <si>
    <t>lody</t>
  </si>
  <si>
    <t>makaron</t>
  </si>
  <si>
    <t>sok</t>
  </si>
  <si>
    <t>mąka</t>
  </si>
  <si>
    <t>1kg jabłek</t>
  </si>
  <si>
    <t>ciastka</t>
  </si>
  <si>
    <t>kawa</t>
  </si>
  <si>
    <t>herbata</t>
  </si>
  <si>
    <t>ryż</t>
  </si>
  <si>
    <t>sól</t>
  </si>
  <si>
    <t>woda 1l</t>
  </si>
  <si>
    <t>chleb</t>
  </si>
  <si>
    <r>
      <rPr>
        <b/>
        <u/>
        <sz val="14"/>
        <color theme="1"/>
        <rFont val="Calibri"/>
        <family val="2"/>
        <charset val="238"/>
        <scheme val="minor"/>
      </rPr>
      <t>Polecenia:</t>
    </r>
    <r>
      <rPr>
        <sz val="11"/>
        <color theme="1"/>
        <rFont val="Calibri"/>
        <family val="2"/>
        <charset val="238"/>
        <scheme val="minor"/>
      </rPr>
      <t xml:space="preserve">
1. Wprowadź zapis walutowy w kolumnie </t>
    </r>
    <r>
      <rPr>
        <b/>
        <sz val="11"/>
        <color theme="1"/>
        <rFont val="Calibri"/>
        <family val="2"/>
        <charset val="238"/>
        <scheme val="minor"/>
      </rPr>
      <t xml:space="preserve">C, E, F </t>
    </r>
    <r>
      <rPr>
        <sz val="11"/>
        <color theme="1"/>
        <rFont val="Calibri"/>
        <family val="2"/>
        <charset val="238"/>
        <scheme val="minor"/>
      </rPr>
      <t>oraz</t>
    </r>
    <r>
      <rPr>
        <b/>
        <sz val="11"/>
        <color theme="1"/>
        <rFont val="Calibri"/>
        <family val="2"/>
        <charset val="238"/>
        <scheme val="minor"/>
      </rPr>
      <t xml:space="preserve"> G</t>
    </r>
    <r>
      <rPr>
        <b/>
        <sz val="14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2. W kolumnie </t>
    </r>
    <r>
      <rPr>
        <b/>
        <sz val="11"/>
        <rFont val="Calibri"/>
        <family val="2"/>
        <charset val="238"/>
        <scheme val="minor"/>
      </rPr>
      <t>E</t>
    </r>
    <r>
      <rPr>
        <sz val="11"/>
        <rFont val="Calibri"/>
        <family val="2"/>
        <charset val="238"/>
        <scheme val="minor"/>
      </rPr>
      <t xml:space="preserve"> oblicz należność za każdy produkt 
     mnożąc cenę jednostkową przez ilość
     Formuła</t>
    </r>
    <r>
      <rPr>
        <b/>
        <sz val="11"/>
        <rFont val="Calibri"/>
        <family val="2"/>
        <charset val="238"/>
        <scheme val="minor"/>
      </rPr>
      <t xml:space="preserve"> =C5*D5
</t>
    </r>
    <r>
      <rPr>
        <sz val="11"/>
        <rFont val="Calibri"/>
        <family val="2"/>
        <charset val="238"/>
        <scheme val="minor"/>
      </rPr>
      <t xml:space="preserve">3. W kolumnie </t>
    </r>
    <r>
      <rPr>
        <b/>
        <sz val="11"/>
        <rFont val="Calibri"/>
        <family val="2"/>
        <charset val="238"/>
        <scheme val="minor"/>
      </rPr>
      <t>F</t>
    </r>
    <r>
      <rPr>
        <sz val="11"/>
        <rFont val="Calibri"/>
        <family val="2"/>
        <charset val="238"/>
        <scheme val="minor"/>
      </rPr>
      <t xml:space="preserve"> oblicz wartość podwyżki artykułów o 15%
    (przyda się wiedza z matematyki)
4. Kolumna </t>
    </r>
    <r>
      <rPr>
        <b/>
        <sz val="11"/>
        <rFont val="Calibri"/>
        <family val="2"/>
        <charset val="238"/>
        <scheme val="minor"/>
      </rPr>
      <t>G</t>
    </r>
    <r>
      <rPr>
        <sz val="11"/>
        <rFont val="Calibri"/>
        <family val="2"/>
        <charset val="238"/>
        <scheme val="minor"/>
      </rPr>
      <t xml:space="preserve"> - suma należności i podwyżki.
5. W wierszu </t>
    </r>
    <r>
      <rPr>
        <b/>
        <sz val="11"/>
        <rFont val="Calibri"/>
        <family val="2"/>
        <charset val="238"/>
        <scheme val="minor"/>
      </rPr>
      <t>21</t>
    </r>
    <r>
      <rPr>
        <sz val="11"/>
        <rFont val="Calibri"/>
        <family val="2"/>
        <charset val="238"/>
        <scheme val="minor"/>
      </rPr>
      <t xml:space="preserve"> obliczamy sumy w poszczególnych 
     kolumnach stosując funkcję </t>
    </r>
    <r>
      <rPr>
        <b/>
        <sz val="11"/>
        <rFont val="Calibri"/>
        <family val="2"/>
        <charset val="238"/>
        <scheme val="minor"/>
      </rPr>
      <t xml:space="preserve">SUMA.
</t>
    </r>
  </si>
  <si>
    <t>mleko</t>
  </si>
  <si>
    <t>Należność 
po podwyżce</t>
  </si>
  <si>
    <t>podwyżka o 15%</t>
  </si>
  <si>
    <t>należność</t>
  </si>
  <si>
    <t>ilość sprzedana</t>
  </si>
  <si>
    <t>cena jednostkowa</t>
  </si>
  <si>
    <t>artykuł</t>
  </si>
  <si>
    <t>Ćwiczenie - sklep spożywczy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</si>
</sst>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4"/>
      <color theme="8" tint="-0.249977111117893"/>
      <name val="Czcionka tekstu podstawowego"/>
      <charset val="238"/>
    </font>
    <font>
      <sz val="20"/>
      <color theme="1"/>
      <name val="Czcionka tekstu podstawowego"/>
      <family val="2"/>
      <charset val="238"/>
    </font>
    <font>
      <sz val="16"/>
      <color theme="1"/>
      <name val="Czcionka tekstu podstawowego"/>
      <family val="2"/>
      <charset val="238"/>
    </font>
    <font>
      <sz val="26"/>
      <color theme="1"/>
      <name val="Czcionka tekstu podstawowego"/>
      <family val="2"/>
      <charset val="238"/>
    </font>
    <font>
      <sz val="14"/>
      <color theme="1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50"/>
      <color rgb="FFFF0000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26"/>
      <color theme="1"/>
      <name val="Czcionka tekstu podstawowego"/>
      <charset val="238"/>
    </font>
    <font>
      <sz val="14"/>
      <color rgb="FFFF0000"/>
      <name val="Czcionka tekstu podstawowego"/>
      <charset val="238"/>
    </font>
    <font>
      <sz val="14"/>
      <color rgb="FF00B050"/>
      <name val="Czcionka tekstu podstawowego"/>
      <charset val="238"/>
    </font>
    <font>
      <sz val="1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Arial CE"/>
      <charset val="238"/>
    </font>
    <font>
      <sz val="12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2"/>
      <color indexed="9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6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right" vertical="top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/>
      <protection hidden="1"/>
    </xf>
    <xf numFmtId="0" fontId="20" fillId="0" borderId="0" xfId="2" applyFont="1"/>
    <xf numFmtId="0" fontId="20" fillId="0" borderId="0" xfId="2" applyFont="1" applyAlignment="1">
      <alignment vertical="center"/>
    </xf>
    <xf numFmtId="0" fontId="1" fillId="6" borderId="0" xfId="1" applyBorder="1" applyAlignment="1">
      <alignment horizontal="left" vertical="top" wrapText="1" indent="1"/>
    </xf>
    <xf numFmtId="0" fontId="1" fillId="6" borderId="5" xfId="1" applyBorder="1" applyAlignment="1">
      <alignment horizontal="left" vertical="top" wrapText="1" indent="1"/>
    </xf>
    <xf numFmtId="0" fontId="21" fillId="0" borderId="7" xfId="2" applyFont="1" applyFill="1" applyBorder="1" applyAlignment="1">
      <alignment vertical="center"/>
    </xf>
    <xf numFmtId="0" fontId="21" fillId="0" borderId="8" xfId="2" applyFont="1" applyFill="1" applyBorder="1" applyAlignment="1">
      <alignment vertical="center"/>
    </xf>
    <xf numFmtId="0" fontId="21" fillId="0" borderId="9" xfId="2" applyFont="1" applyFill="1" applyBorder="1" applyAlignment="1">
      <alignment vertical="center"/>
    </xf>
    <xf numFmtId="0" fontId="21" fillId="0" borderId="10" xfId="2" applyFont="1" applyFill="1" applyBorder="1" applyAlignment="1">
      <alignment vertical="center"/>
    </xf>
    <xf numFmtId="0" fontId="21" fillId="0" borderId="11" xfId="2" applyFont="1" applyFill="1" applyBorder="1" applyAlignment="1">
      <alignment vertical="center"/>
    </xf>
    <xf numFmtId="0" fontId="21" fillId="0" borderId="12" xfId="2" applyFont="1" applyFill="1" applyBorder="1" applyAlignment="1">
      <alignment vertical="center"/>
    </xf>
    <xf numFmtId="0" fontId="21" fillId="0" borderId="13" xfId="2" applyFont="1" applyFill="1" applyBorder="1" applyAlignment="1">
      <alignment horizontal="center" vertical="center"/>
    </xf>
    <xf numFmtId="0" fontId="21" fillId="0" borderId="14" xfId="2" applyFont="1" applyFill="1" applyBorder="1" applyAlignment="1">
      <alignment horizontal="center" vertical="center"/>
    </xf>
    <xf numFmtId="0" fontId="1" fillId="6" borderId="6" xfId="1" applyBorder="1" applyAlignment="1">
      <alignment vertical="center"/>
    </xf>
    <xf numFmtId="0" fontId="25" fillId="6" borderId="6" xfId="1" applyFont="1" applyBorder="1" applyAlignment="1">
      <alignment vertical="center"/>
    </xf>
    <xf numFmtId="0" fontId="21" fillId="2" borderId="14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Fill="1" applyAlignment="1">
      <alignment vertical="center"/>
    </xf>
    <xf numFmtId="0" fontId="20" fillId="0" borderId="0" xfId="2" applyFont="1" applyFill="1" applyBorder="1" applyAlignment="1">
      <alignment vertical="center"/>
    </xf>
    <xf numFmtId="0" fontId="21" fillId="0" borderId="16" xfId="2" applyFont="1" applyFill="1" applyBorder="1" applyAlignment="1">
      <alignment vertical="center"/>
    </xf>
    <xf numFmtId="0" fontId="21" fillId="0" borderId="17" xfId="2" applyFont="1" applyFill="1" applyBorder="1" applyAlignment="1">
      <alignment vertical="center"/>
    </xf>
    <xf numFmtId="0" fontId="21" fillId="0" borderId="18" xfId="2" applyFont="1" applyFill="1" applyBorder="1" applyAlignment="1">
      <alignment vertical="center"/>
    </xf>
    <xf numFmtId="0" fontId="21" fillId="0" borderId="19" xfId="2" applyFont="1" applyFill="1" applyBorder="1" applyAlignment="1">
      <alignment vertical="center"/>
    </xf>
    <xf numFmtId="0" fontId="21" fillId="0" borderId="20" xfId="2" applyFont="1" applyFill="1" applyBorder="1" applyAlignment="1">
      <alignment vertical="center"/>
    </xf>
    <xf numFmtId="0" fontId="21" fillId="0" borderId="21" xfId="2" applyFont="1" applyFill="1" applyBorder="1" applyAlignment="1">
      <alignment vertical="center"/>
    </xf>
    <xf numFmtId="0" fontId="21" fillId="0" borderId="22" xfId="2" applyFont="1" applyFill="1" applyBorder="1" applyAlignment="1">
      <alignment vertical="center"/>
    </xf>
    <xf numFmtId="0" fontId="21" fillId="0" borderId="23" xfId="2" applyFont="1" applyFill="1" applyBorder="1" applyAlignment="1">
      <alignment vertical="center"/>
    </xf>
    <xf numFmtId="0" fontId="20" fillId="0" borderId="14" xfId="2" applyFont="1" applyFill="1" applyBorder="1" applyAlignment="1">
      <alignment horizontal="center" vertical="center" wrapText="1"/>
    </xf>
    <xf numFmtId="0" fontId="20" fillId="0" borderId="24" xfId="2" applyFont="1" applyFill="1" applyBorder="1" applyAlignment="1">
      <alignment horizontal="center" vertical="center" wrapText="1"/>
    </xf>
    <xf numFmtId="0" fontId="19" fillId="0" borderId="0" xfId="2"/>
    <xf numFmtId="0" fontId="19" fillId="2" borderId="0" xfId="2" applyFill="1"/>
    <xf numFmtId="0" fontId="19" fillId="0" borderId="0" xfId="2" applyBorder="1"/>
    <xf numFmtId="0" fontId="26" fillId="0" borderId="0" xfId="2" applyFont="1" applyBorder="1"/>
    <xf numFmtId="0" fontId="27" fillId="0" borderId="0" xfId="3" applyNumberFormat="1" applyFont="1" applyBorder="1" applyAlignment="1">
      <alignment horizontal="center" vertical="center"/>
    </xf>
    <xf numFmtId="0" fontId="27" fillId="2" borderId="14" xfId="3" applyNumberFormat="1" applyFont="1" applyFill="1" applyBorder="1" applyAlignment="1">
      <alignment horizontal="center" vertical="center"/>
    </xf>
    <xf numFmtId="0" fontId="27" fillId="2" borderId="20" xfId="3" applyNumberFormat="1" applyFont="1" applyFill="1" applyBorder="1" applyAlignment="1">
      <alignment horizontal="center" vertical="center"/>
    </xf>
    <xf numFmtId="0" fontId="27" fillId="0" borderId="25" xfId="3" applyNumberFormat="1" applyFont="1" applyBorder="1" applyAlignment="1">
      <alignment horizontal="center" vertical="center"/>
    </xf>
    <xf numFmtId="0" fontId="27" fillId="2" borderId="22" xfId="3" applyNumberFormat="1" applyFont="1" applyFill="1" applyBorder="1" applyAlignment="1">
      <alignment horizontal="center" vertical="center"/>
    </xf>
    <xf numFmtId="0" fontId="27" fillId="0" borderId="22" xfId="3" applyNumberFormat="1" applyFont="1" applyBorder="1" applyAlignment="1">
      <alignment horizontal="center" vertical="center"/>
    </xf>
    <xf numFmtId="0" fontId="27" fillId="0" borderId="22" xfId="3" applyNumberFormat="1" applyFont="1" applyBorder="1" applyAlignment="1">
      <alignment horizontal="left" vertical="center"/>
    </xf>
    <xf numFmtId="0" fontId="30" fillId="0" borderId="0" xfId="2" applyFont="1"/>
    <xf numFmtId="0" fontId="25" fillId="6" borderId="6" xfId="1" applyFont="1" applyBorder="1" applyAlignment="1">
      <alignment horizontal="left" vertical="center" indent="3"/>
    </xf>
    <xf numFmtId="0" fontId="27" fillId="2" borderId="26" xfId="2" applyNumberFormat="1" applyFont="1" applyFill="1" applyBorder="1" applyAlignment="1">
      <alignment vertical="center"/>
    </xf>
    <xf numFmtId="0" fontId="27" fillId="2" borderId="27" xfId="2" applyNumberFormat="1" applyFont="1" applyFill="1" applyBorder="1" applyAlignment="1">
      <alignment vertical="center"/>
    </xf>
    <xf numFmtId="0" fontId="27" fillId="2" borderId="28" xfId="2" applyNumberFormat="1" applyFont="1" applyFill="1" applyBorder="1" applyAlignment="1">
      <alignment vertical="center"/>
    </xf>
    <xf numFmtId="0" fontId="31" fillId="7" borderId="28" xfId="2" applyNumberFormat="1" applyFont="1" applyFill="1" applyBorder="1" applyAlignment="1">
      <alignment horizontal="center" vertical="center"/>
    </xf>
    <xf numFmtId="0" fontId="31" fillId="7" borderId="29" xfId="2" applyNumberFormat="1" applyFont="1" applyFill="1" applyBorder="1" applyAlignment="1">
      <alignment horizontal="center" vertical="center"/>
    </xf>
    <xf numFmtId="0" fontId="27" fillId="0" borderId="30" xfId="2" applyNumberFormat="1" applyFont="1" applyFill="1" applyBorder="1" applyAlignment="1">
      <alignment vertical="center"/>
    </xf>
    <xf numFmtId="0" fontId="27" fillId="0" borderId="20" xfId="2" applyNumberFormat="1" applyFont="1" applyFill="1" applyBorder="1" applyAlignment="1">
      <alignment vertical="center"/>
    </xf>
    <xf numFmtId="0" fontId="27" fillId="0" borderId="4" xfId="3" applyNumberFormat="1" applyFont="1" applyFill="1" applyBorder="1" applyAlignment="1">
      <alignment vertical="center"/>
    </xf>
    <xf numFmtId="0" fontId="27" fillId="0" borderId="31" xfId="2" applyNumberFormat="1" applyFont="1" applyFill="1" applyBorder="1" applyAlignment="1">
      <alignment horizontal="center" vertical="center"/>
    </xf>
    <xf numFmtId="0" fontId="27" fillId="0" borderId="31" xfId="3" applyNumberFormat="1" applyFont="1" applyBorder="1" applyAlignment="1">
      <alignment vertical="center"/>
    </xf>
    <xf numFmtId="0" fontId="27" fillId="0" borderId="32" xfId="2" applyNumberFormat="1" applyFont="1" applyBorder="1" applyAlignment="1">
      <alignment vertical="center"/>
    </xf>
    <xf numFmtId="0" fontId="27" fillId="0" borderId="15" xfId="3" applyNumberFormat="1" applyFont="1" applyFill="1" applyBorder="1" applyAlignment="1">
      <alignment vertical="center"/>
    </xf>
    <xf numFmtId="0" fontId="27" fillId="0" borderId="20" xfId="2" applyNumberFormat="1" applyFont="1" applyFill="1" applyBorder="1" applyAlignment="1">
      <alignment horizontal="center" vertical="center"/>
    </xf>
    <xf numFmtId="0" fontId="27" fillId="0" borderId="20" xfId="3" applyNumberFormat="1" applyFont="1" applyBorder="1" applyAlignment="1">
      <alignment vertical="center"/>
    </xf>
    <xf numFmtId="0" fontId="27" fillId="0" borderId="21" xfId="2" applyNumberFormat="1" applyFont="1" applyBorder="1" applyAlignment="1">
      <alignment vertical="center"/>
    </xf>
    <xf numFmtId="0" fontId="27" fillId="0" borderId="33" xfId="3" applyNumberFormat="1" applyFont="1" applyFill="1" applyBorder="1" applyAlignment="1">
      <alignment vertical="center"/>
    </xf>
    <xf numFmtId="0" fontId="27" fillId="0" borderId="22" xfId="2" applyNumberFormat="1" applyFont="1" applyFill="1" applyBorder="1" applyAlignment="1">
      <alignment horizontal="center" vertical="center"/>
    </xf>
    <xf numFmtId="0" fontId="27" fillId="0" borderId="22" xfId="3" applyNumberFormat="1" applyFont="1" applyBorder="1" applyAlignment="1">
      <alignment vertical="center"/>
    </xf>
    <xf numFmtId="0" fontId="27" fillId="0" borderId="23" xfId="2" applyNumberFormat="1" applyFont="1" applyBorder="1" applyAlignment="1">
      <alignment vertical="center"/>
    </xf>
    <xf numFmtId="0" fontId="27" fillId="0" borderId="26" xfId="2" applyFont="1" applyBorder="1" applyAlignment="1">
      <alignment horizontal="center" vertical="center" wrapText="1"/>
    </xf>
    <xf numFmtId="0" fontId="27" fillId="0" borderId="28" xfId="2" applyFont="1" applyBorder="1" applyAlignment="1">
      <alignment horizontal="center" vertical="center" wrapText="1"/>
    </xf>
    <xf numFmtId="0" fontId="27" fillId="0" borderId="29" xfId="2" applyFont="1" applyBorder="1" applyAlignment="1">
      <alignment horizontal="center" vertical="center" wrapText="1"/>
    </xf>
  </cellXfs>
  <cellStyles count="4">
    <cellStyle name="20% - akcent 5" xfId="1" builtinId="46"/>
    <cellStyle name="Dziesiętny 2" xfId="3"/>
    <cellStyle name="Normalny" xfId="0" builtinId="0"/>
    <cellStyle name="Normalny 2" xfId="2"/>
  </cellStyles>
  <dxfs count="3">
    <dxf>
      <font>
        <b/>
        <i val="0"/>
        <color rgb="FF00B050"/>
      </font>
      <fill>
        <patternFill>
          <bgColor theme="8" tint="0.79998168889431442"/>
        </patternFill>
      </fill>
    </dxf>
    <dxf>
      <font>
        <color theme="9" tint="0.79998168889431442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3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4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7</xdr:row>
      <xdr:rowOff>107574</xdr:rowOff>
    </xdr:from>
    <xdr:to>
      <xdr:col>0</xdr:col>
      <xdr:colOff>6057901</xdr:colOff>
      <xdr:row>7</xdr:row>
      <xdr:rowOff>484904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31724"/>
          <a:ext cx="5876926" cy="37733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6</xdr:row>
      <xdr:rowOff>74987</xdr:rowOff>
    </xdr:from>
    <xdr:to>
      <xdr:col>0</xdr:col>
      <xdr:colOff>6000751</xdr:colOff>
      <xdr:row>6</xdr:row>
      <xdr:rowOff>457201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1" y="2265737"/>
          <a:ext cx="5715000" cy="382214"/>
        </a:xfrm>
        <a:prstGeom prst="rect">
          <a:avLst/>
        </a:prstGeom>
      </xdr:spPr>
    </xdr:pic>
    <xdr:clientData/>
  </xdr:twoCellAnchor>
  <xdr:twoCellAnchor editAs="oneCell">
    <xdr:from>
      <xdr:col>0</xdr:col>
      <xdr:colOff>2127420</xdr:colOff>
      <xdr:row>5</xdr:row>
      <xdr:rowOff>104775</xdr:rowOff>
    </xdr:from>
    <xdr:to>
      <xdr:col>0</xdr:col>
      <xdr:colOff>6048376</xdr:colOff>
      <xdr:row>5</xdr:row>
      <xdr:rowOff>483944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7420" y="1762125"/>
          <a:ext cx="3920956" cy="379169"/>
        </a:xfrm>
        <a:prstGeom prst="rect">
          <a:avLst/>
        </a:prstGeom>
      </xdr:spPr>
    </xdr:pic>
    <xdr:clientData/>
  </xdr:twoCellAnchor>
  <xdr:twoCellAnchor editAs="oneCell">
    <xdr:from>
      <xdr:col>0</xdr:col>
      <xdr:colOff>3076575</xdr:colOff>
      <xdr:row>4</xdr:row>
      <xdr:rowOff>127835</xdr:rowOff>
    </xdr:from>
    <xdr:to>
      <xdr:col>0</xdr:col>
      <xdr:colOff>6067425</xdr:colOff>
      <xdr:row>4</xdr:row>
      <xdr:rowOff>471047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6575" y="1251785"/>
          <a:ext cx="2990850" cy="343212"/>
        </a:xfrm>
        <a:prstGeom prst="rect">
          <a:avLst/>
        </a:prstGeom>
      </xdr:spPr>
    </xdr:pic>
    <xdr:clientData/>
  </xdr:twoCellAnchor>
  <xdr:twoCellAnchor editAs="oneCell">
    <xdr:from>
      <xdr:col>0</xdr:col>
      <xdr:colOff>4662674</xdr:colOff>
      <xdr:row>3</xdr:row>
      <xdr:rowOff>38039</xdr:rowOff>
    </xdr:from>
    <xdr:to>
      <xdr:col>0</xdr:col>
      <xdr:colOff>6086475</xdr:colOff>
      <xdr:row>3</xdr:row>
      <xdr:rowOff>485775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62674" y="628589"/>
          <a:ext cx="1423801" cy="447736"/>
        </a:xfrm>
        <a:prstGeom prst="rect">
          <a:avLst/>
        </a:prstGeom>
      </xdr:spPr>
    </xdr:pic>
    <xdr:clientData/>
  </xdr:twoCellAnchor>
  <xdr:twoCellAnchor editAs="oneCell">
    <xdr:from>
      <xdr:col>0</xdr:col>
      <xdr:colOff>2990850</xdr:colOff>
      <xdr:row>8</xdr:row>
      <xdr:rowOff>148999</xdr:rowOff>
    </xdr:from>
    <xdr:to>
      <xdr:col>0</xdr:col>
      <xdr:colOff>6096000</xdr:colOff>
      <xdr:row>8</xdr:row>
      <xdr:rowOff>1015747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90850" y="3406549"/>
          <a:ext cx="3105150" cy="866748"/>
        </a:xfrm>
        <a:prstGeom prst="rect">
          <a:avLst/>
        </a:prstGeom>
      </xdr:spPr>
    </xdr:pic>
    <xdr:clientData/>
  </xdr:twoCellAnchor>
  <xdr:twoCellAnchor editAs="oneCell">
    <xdr:from>
      <xdr:col>0</xdr:col>
      <xdr:colOff>3190876</xdr:colOff>
      <xdr:row>9</xdr:row>
      <xdr:rowOff>98017</xdr:rowOff>
    </xdr:from>
    <xdr:to>
      <xdr:col>0</xdr:col>
      <xdr:colOff>6143626</xdr:colOff>
      <xdr:row>9</xdr:row>
      <xdr:rowOff>942855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90876" y="4422367"/>
          <a:ext cx="2952750" cy="84483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11</xdr:row>
      <xdr:rowOff>115867</xdr:rowOff>
    </xdr:from>
    <xdr:to>
      <xdr:col>1</xdr:col>
      <xdr:colOff>190500</xdr:colOff>
      <xdr:row>11</xdr:row>
      <xdr:rowOff>885723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95400" y="6573817"/>
          <a:ext cx="5057775" cy="769856"/>
        </a:xfrm>
        <a:prstGeom prst="rect">
          <a:avLst/>
        </a:prstGeom>
      </xdr:spPr>
    </xdr:pic>
    <xdr:clientData/>
  </xdr:twoCellAnchor>
  <xdr:twoCellAnchor editAs="oneCell">
    <xdr:from>
      <xdr:col>0</xdr:col>
      <xdr:colOff>2500693</xdr:colOff>
      <xdr:row>12</xdr:row>
      <xdr:rowOff>5639</xdr:rowOff>
    </xdr:from>
    <xdr:to>
      <xdr:col>0</xdr:col>
      <xdr:colOff>6153150</xdr:colOff>
      <xdr:row>12</xdr:row>
      <xdr:rowOff>1190625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00693" y="7530389"/>
          <a:ext cx="3652457" cy="118498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13</xdr:row>
      <xdr:rowOff>27700</xdr:rowOff>
    </xdr:from>
    <xdr:to>
      <xdr:col>1</xdr:col>
      <xdr:colOff>57151</xdr:colOff>
      <xdr:row>13</xdr:row>
      <xdr:rowOff>1586185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8126" y="8790700"/>
          <a:ext cx="5981700" cy="1558485"/>
        </a:xfrm>
        <a:prstGeom prst="rect">
          <a:avLst/>
        </a:prstGeom>
      </xdr:spPr>
    </xdr:pic>
    <xdr:clientData/>
  </xdr:twoCellAnchor>
  <xdr:twoCellAnchor editAs="oneCell">
    <xdr:from>
      <xdr:col>0</xdr:col>
      <xdr:colOff>2828926</xdr:colOff>
      <xdr:row>10</xdr:row>
      <xdr:rowOff>117385</xdr:rowOff>
    </xdr:from>
    <xdr:to>
      <xdr:col>1</xdr:col>
      <xdr:colOff>95250</xdr:colOff>
      <xdr:row>10</xdr:row>
      <xdr:rowOff>989025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28926" y="7203985"/>
          <a:ext cx="3428999" cy="871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15</xdr:col>
      <xdr:colOff>163288</xdr:colOff>
      <xdr:row>35</xdr:row>
      <xdr:rowOff>162731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723900"/>
          <a:ext cx="9764488" cy="5772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522591</xdr:colOff>
      <xdr:row>7</xdr:row>
      <xdr:rowOff>57377</xdr:rowOff>
    </xdr:from>
    <xdr:ext cx="1099381" cy="50323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pole tekstowe 1"/>
            <xdr:cNvSpPr txBox="1"/>
          </xdr:nvSpPr>
          <xdr:spPr>
            <a:xfrm>
              <a:off x="3570591" y="1190852"/>
              <a:ext cx="1099381" cy="5032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6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6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pl-PL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sub>
                    </m:sSub>
                    <m:r>
                      <a:rPr lang="pl-PL" sz="16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l-PL" sz="1600" i="1">
                            <a:latin typeface="Cambria Math"/>
                          </a:rPr>
                        </m:ctrlPr>
                      </m:fPr>
                      <m:num>
                        <m:r>
                          <a:rPr lang="pl-PL" sz="1600" b="0" i="1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pl-PL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pl-PL" sz="1600" b="0" i="1">
                            <a:latin typeface="Cambria Math" panose="02040503050406030204" pitchFamily="18" charset="0"/>
                          </a:rPr>
                          <m:t>h</m:t>
                        </m:r>
                      </m:num>
                      <m:den>
                        <m:r>
                          <a:rPr lang="pl-PL" sz="160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pl-PL" sz="1600"/>
            </a:p>
          </xdr:txBody>
        </xdr:sp>
      </mc:Choice>
      <mc:Fallback>
        <xdr:sp macro="" textlink="">
          <xdr:nvSpPr>
            <xdr:cNvPr id="2" name="pole tekstowe 1"/>
            <xdr:cNvSpPr txBox="1"/>
          </xdr:nvSpPr>
          <xdr:spPr>
            <a:xfrm>
              <a:off x="3570591" y="1190852"/>
              <a:ext cx="1099381" cy="5032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pl-PL" sz="1600" b="0" i="0">
                  <a:latin typeface="Cambria Math" panose="02040503050406030204" pitchFamily="18" charset="0"/>
                </a:rPr>
                <a:t>𝑃</a:t>
              </a:r>
              <a:r>
                <a:rPr lang="pl-PL" sz="1600" b="0" i="0">
                  <a:latin typeface="Cambria Math"/>
                </a:rPr>
                <a:t>_</a:t>
              </a:r>
              <a:r>
                <a:rPr lang="pl-PL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pl-PL" sz="1600" i="0">
                  <a:latin typeface="Cambria Math" panose="02040503050406030204" pitchFamily="18" charset="0"/>
                </a:rPr>
                <a:t>=</a:t>
              </a:r>
              <a:r>
                <a:rPr lang="pl-PL" sz="1600" i="0">
                  <a:latin typeface="Cambria Math"/>
                </a:rPr>
                <a:t>(</a:t>
              </a:r>
              <a:r>
                <a:rPr lang="pl-PL" sz="1600" b="0" i="0">
                  <a:latin typeface="Cambria Math" panose="02040503050406030204" pitchFamily="18" charset="0"/>
                </a:rPr>
                <a:t>𝑎 ℎ</a:t>
              </a:r>
              <a:r>
                <a:rPr lang="pl-PL" sz="1600" b="0" i="0">
                  <a:latin typeface="Cambria Math"/>
                </a:rPr>
                <a:t>)/</a:t>
              </a:r>
              <a:r>
                <a:rPr lang="pl-PL" sz="1600" i="0">
                  <a:latin typeface="Cambria Math" panose="02040503050406030204" pitchFamily="18" charset="0"/>
                </a:rPr>
                <a:t>2</a:t>
              </a:r>
              <a:endParaRPr lang="pl-PL" sz="16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276224</xdr:colOff>
      <xdr:row>1</xdr:row>
      <xdr:rowOff>161191</xdr:rowOff>
    </xdr:from>
    <xdr:to>
      <xdr:col>10</xdr:col>
      <xdr:colOff>608133</xdr:colOff>
      <xdr:row>32</xdr:row>
      <xdr:rowOff>80596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14624" y="323116"/>
          <a:ext cx="3989509" cy="493908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1. W komórkach D4:D12 oblicz liczby uczniów 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w poszczególnych klasach. 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Zastosuj formułę pokazaną na  rysunku i przeciągnij.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2. W komórce D14 oblicz, ile jest wszystkich uczniów łącznie.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Zastosuj funkcję </a:t>
          </a: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Autosumowanie</a:t>
          </a: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a. kliknij w komórce </a:t>
          </a: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D14</a:t>
          </a: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b. w górnym prawym rogu ekranu kliknij </a:t>
          </a: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Autosumowanie</a:t>
          </a: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    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    lub naciśnij kombinację klawiszy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    [</a:t>
          </a: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Alt] </a:t>
          </a: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+ </a:t>
          </a: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[=]</a:t>
          </a: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 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 c. zaznacz komórki </a:t>
          </a: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D4:D12</a:t>
          </a:r>
        </a:p>
        <a:p>
          <a:pPr algn="l" rtl="0">
            <a:defRPr sz="1000"/>
          </a:pPr>
          <a:endParaRPr lang="pl-PL" sz="1000" b="1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1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     </a:t>
          </a: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d. naciśnij </a:t>
          </a: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[Enter]</a:t>
          </a: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3333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3. Na podstawie powyższej instrukcji oblicz w komórkach </a:t>
          </a: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D16</a:t>
          </a: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i </a:t>
          </a:r>
          <a:r>
            <a:rPr lang="pl-PL" sz="1000" b="1" i="0" u="none" strike="noStrike" baseline="0">
              <a:solidFill>
                <a:srgbClr val="333300"/>
              </a:solidFill>
              <a:latin typeface="Arial CE"/>
              <a:cs typeface="Arial CE"/>
            </a:rPr>
            <a:t>D18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333300"/>
              </a:solidFill>
              <a:latin typeface="Arial CE"/>
              <a:cs typeface="Arial CE"/>
            </a:rPr>
            <a:t>    odpowiednio sumę wszystkich chłopców i dziewcząt.</a:t>
          </a:r>
        </a:p>
      </xdr:txBody>
    </xdr:sp>
    <xdr:clientData/>
  </xdr:twoCellAnchor>
  <xdr:twoCellAnchor editAs="oneCell">
    <xdr:from>
      <xdr:col>4</xdr:col>
      <xdr:colOff>432289</xdr:colOff>
      <xdr:row>3</xdr:row>
      <xdr:rowOff>130483</xdr:rowOff>
    </xdr:from>
    <xdr:to>
      <xdr:col>9</xdr:col>
      <xdr:colOff>71436</xdr:colOff>
      <xdr:row>5</xdr:row>
      <xdr:rowOff>222738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0689" y="616258"/>
          <a:ext cx="2687147" cy="358955"/>
        </a:xfrm>
        <a:prstGeom prst="rect">
          <a:avLst/>
        </a:prstGeom>
      </xdr:spPr>
    </xdr:pic>
    <xdr:clientData/>
  </xdr:twoCellAnchor>
  <xdr:twoCellAnchor>
    <xdr:from>
      <xdr:col>8</xdr:col>
      <xdr:colOff>383932</xdr:colOff>
      <xdr:row>2</xdr:row>
      <xdr:rowOff>498963</xdr:rowOff>
    </xdr:from>
    <xdr:to>
      <xdr:col>9</xdr:col>
      <xdr:colOff>369278</xdr:colOff>
      <xdr:row>5</xdr:row>
      <xdr:rowOff>79130</xdr:rowOff>
    </xdr:to>
    <xdr:cxnSp macro="">
      <xdr:nvCxnSpPr>
        <xdr:cNvPr id="4" name="Łącznik łamany 3"/>
        <xdr:cNvCxnSpPr/>
      </xdr:nvCxnSpPr>
      <xdr:spPr>
        <a:xfrm rot="10800000" flipV="1">
          <a:off x="5260732" y="489438"/>
          <a:ext cx="594946" cy="399317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207351</xdr:colOff>
      <xdr:row>9</xdr:row>
      <xdr:rowOff>78659</xdr:rowOff>
    </xdr:from>
    <xdr:to>
      <xdr:col>10</xdr:col>
      <xdr:colOff>441136</xdr:colOff>
      <xdr:row>12</xdr:row>
      <xdr:rowOff>190501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4151" y="1535984"/>
          <a:ext cx="1452985" cy="569042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13</xdr:row>
      <xdr:rowOff>19610</xdr:rowOff>
    </xdr:from>
    <xdr:to>
      <xdr:col>9</xdr:col>
      <xdr:colOff>417090</xdr:colOff>
      <xdr:row>26</xdr:row>
      <xdr:rowOff>64478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81525" y="2124635"/>
          <a:ext cx="1321965" cy="2149893"/>
        </a:xfrm>
        <a:prstGeom prst="rect">
          <a:avLst/>
        </a:prstGeom>
      </xdr:spPr>
    </xdr:pic>
    <xdr:clientData/>
  </xdr:twoCellAnchor>
  <xdr:twoCellAnchor editAs="oneCell">
    <xdr:from>
      <xdr:col>5</xdr:col>
      <xdr:colOff>733</xdr:colOff>
      <xdr:row>15</xdr:row>
      <xdr:rowOff>200188</xdr:rowOff>
    </xdr:from>
    <xdr:to>
      <xdr:col>7</xdr:col>
      <xdr:colOff>38832</xdr:colOff>
      <xdr:row>17</xdr:row>
      <xdr:rowOff>122292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733" y="2590963"/>
          <a:ext cx="1257299" cy="2840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11</xdr:row>
      <xdr:rowOff>200025</xdr:rowOff>
    </xdr:from>
    <xdr:to>
      <xdr:col>15</xdr:col>
      <xdr:colOff>437961</xdr:colOff>
      <xdr:row>19</xdr:row>
      <xdr:rowOff>28355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1943100"/>
          <a:ext cx="1514286" cy="1161830"/>
        </a:xfrm>
        <a:prstGeom prst="rect">
          <a:avLst/>
        </a:prstGeom>
      </xdr:spPr>
    </xdr:pic>
    <xdr:clientData/>
  </xdr:twoCellAnchor>
  <xdr:twoCellAnchor>
    <xdr:from>
      <xdr:col>10</xdr:col>
      <xdr:colOff>600075</xdr:colOff>
      <xdr:row>14</xdr:row>
      <xdr:rowOff>123825</xdr:rowOff>
    </xdr:from>
    <xdr:to>
      <xdr:col>13</xdr:col>
      <xdr:colOff>447675</xdr:colOff>
      <xdr:row>14</xdr:row>
      <xdr:rowOff>123825</xdr:rowOff>
    </xdr:to>
    <xdr:cxnSp macro="">
      <xdr:nvCxnSpPr>
        <xdr:cNvPr id="3" name="Łącznik prosty ze strzałką 2"/>
        <xdr:cNvCxnSpPr/>
      </xdr:nvCxnSpPr>
      <xdr:spPr>
        <a:xfrm>
          <a:off x="6696075" y="2390775"/>
          <a:ext cx="16764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333375</xdr:colOff>
      <xdr:row>16</xdr:row>
      <xdr:rowOff>76200</xdr:rowOff>
    </xdr:from>
    <xdr:to>
      <xdr:col>11</xdr:col>
      <xdr:colOff>380765</xdr:colOff>
      <xdr:row>20</xdr:row>
      <xdr:rowOff>9407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2667000"/>
          <a:ext cx="1876190" cy="580907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352425</xdr:colOff>
      <xdr:row>25</xdr:row>
      <xdr:rowOff>19050</xdr:rowOff>
    </xdr:from>
    <xdr:to>
      <xdr:col>10</xdr:col>
      <xdr:colOff>533225</xdr:colOff>
      <xdr:row>29</xdr:row>
      <xdr:rowOff>57064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29225" y="4067175"/>
          <a:ext cx="1400000" cy="685714"/>
        </a:xfrm>
        <a:prstGeom prst="rect">
          <a:avLst/>
        </a:prstGeom>
      </xdr:spPr>
    </xdr:pic>
    <xdr:clientData/>
  </xdr:twoCellAnchor>
  <xdr:twoCellAnchor>
    <xdr:from>
      <xdr:col>10</xdr:col>
      <xdr:colOff>485775</xdr:colOff>
      <xdr:row>24</xdr:row>
      <xdr:rowOff>142875</xdr:rowOff>
    </xdr:from>
    <xdr:to>
      <xdr:col>12</xdr:col>
      <xdr:colOff>123825</xdr:colOff>
      <xdr:row>28</xdr:row>
      <xdr:rowOff>95249</xdr:rowOff>
    </xdr:to>
    <xdr:cxnSp macro="">
      <xdr:nvCxnSpPr>
        <xdr:cNvPr id="6" name="Łącznik łamany 5"/>
        <xdr:cNvCxnSpPr/>
      </xdr:nvCxnSpPr>
      <xdr:spPr>
        <a:xfrm rot="10800000" flipV="1">
          <a:off x="6581775" y="4029075"/>
          <a:ext cx="857250" cy="600074"/>
        </a:xfrm>
        <a:prstGeom prst="bentConnector3">
          <a:avLst>
            <a:gd name="adj1" fmla="val 72222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Normal="100" workbookViewId="0">
      <selection activeCell="D4" sqref="D4:D14"/>
    </sheetView>
  </sheetViews>
  <sheetFormatPr defaultRowHeight="14.25"/>
  <cols>
    <col min="1" max="1" width="80.875" style="4" customWidth="1"/>
    <col min="2" max="2" width="7.625" style="4" customWidth="1"/>
    <col min="3" max="3" width="27.875" style="4" customWidth="1"/>
    <col min="4" max="4" width="39.375" style="4" customWidth="1"/>
    <col min="5" max="7" width="9" style="4"/>
    <col min="8" max="8" width="9.25" style="4" bestFit="1" customWidth="1"/>
    <col min="9" max="16384" width="9" style="4"/>
  </cols>
  <sheetData>
    <row r="1" spans="1:14" ht="119.25" customHeight="1">
      <c r="A1" s="19" t="s">
        <v>10</v>
      </c>
      <c r="B1" s="20"/>
      <c r="C1" s="20"/>
      <c r="D1" s="20"/>
    </row>
    <row r="2" spans="1:14">
      <c r="A2" s="18"/>
      <c r="B2" s="18"/>
      <c r="C2" s="18"/>
      <c r="D2" s="18"/>
    </row>
    <row r="3" spans="1:14" ht="46.5" customHeight="1">
      <c r="A3" s="5" t="s">
        <v>8</v>
      </c>
      <c r="B3" s="6"/>
      <c r="C3" s="7" t="s">
        <v>9</v>
      </c>
      <c r="D3" s="8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10" customFormat="1" ht="42" customHeight="1">
      <c r="A4" s="4"/>
      <c r="B4" s="9" t="s">
        <v>7</v>
      </c>
      <c r="C4" s="12"/>
      <c r="D4" s="16" t="str">
        <f>IF(SUM(C4:C14)=0,"",F4)</f>
        <v/>
      </c>
      <c r="E4" s="13">
        <f>5*(6-2)</f>
        <v>20</v>
      </c>
      <c r="F4" s="13" t="e">
        <f ca="1">IF(H16=0,"1",VLOOKUP(H16,I4:J14,2))</f>
        <v>#NAME?</v>
      </c>
      <c r="G4" s="13" t="e">
        <f t="shared" ref="G4:G10" ca="1" si="0">_xlfn.ISFORMULA(C4)</f>
        <v>#NAME?</v>
      </c>
      <c r="H4" s="13" t="e">
        <f t="shared" ref="H4:H10" ca="1" si="1">IF(AND(G4,C4=E4),1,0)</f>
        <v>#NAME?</v>
      </c>
      <c r="I4" s="13">
        <v>1</v>
      </c>
      <c r="J4" s="14" t="s">
        <v>4</v>
      </c>
      <c r="K4" s="15"/>
      <c r="L4" s="15"/>
      <c r="N4" s="2"/>
    </row>
    <row r="5" spans="1:14" s="10" customFormat="1" ht="42" customHeight="1">
      <c r="A5" s="11"/>
      <c r="B5" s="9" t="s">
        <v>7</v>
      </c>
      <c r="C5" s="12"/>
      <c r="D5" s="17"/>
      <c r="E5" s="13">
        <f>7-2*(4+2*(11-5))</f>
        <v>-25</v>
      </c>
      <c r="F5" s="13"/>
      <c r="G5" s="13" t="e">
        <f t="shared" ca="1" si="0"/>
        <v>#NAME?</v>
      </c>
      <c r="H5" s="13" t="e">
        <f t="shared" ca="1" si="1"/>
        <v>#NAME?</v>
      </c>
      <c r="I5" s="13">
        <v>2</v>
      </c>
      <c r="J5" s="14">
        <v>2</v>
      </c>
      <c r="K5" s="15"/>
      <c r="L5" s="15"/>
      <c r="N5" s="2"/>
    </row>
    <row r="6" spans="1:14" s="10" customFormat="1" ht="42" customHeight="1">
      <c r="A6" s="11"/>
      <c r="B6" s="9" t="s">
        <v>7</v>
      </c>
      <c r="C6" s="12"/>
      <c r="D6" s="17"/>
      <c r="E6" s="13">
        <f>25-2*(3-4*(12-3)+5)</f>
        <v>81</v>
      </c>
      <c r="F6" s="13"/>
      <c r="G6" s="13" t="e">
        <f t="shared" ca="1" si="0"/>
        <v>#NAME?</v>
      </c>
      <c r="H6" s="13" t="e">
        <f t="shared" ca="1" si="1"/>
        <v>#NAME?</v>
      </c>
      <c r="I6" s="13">
        <v>3</v>
      </c>
      <c r="J6" s="14" t="s">
        <v>5</v>
      </c>
      <c r="K6" s="15"/>
      <c r="L6" s="15"/>
      <c r="N6" s="2"/>
    </row>
    <row r="7" spans="1:14" s="10" customFormat="1" ht="42" customHeight="1">
      <c r="A7" s="11"/>
      <c r="B7" s="9" t="s">
        <v>7</v>
      </c>
      <c r="C7" s="12"/>
      <c r="D7" s="17"/>
      <c r="E7" s="13">
        <f>4*(5+3*(2-3*(4-2)+4*(4-1))+3)</f>
        <v>128</v>
      </c>
      <c r="F7" s="13"/>
      <c r="G7" s="13" t="e">
        <f t="shared" ca="1" si="0"/>
        <v>#NAME?</v>
      </c>
      <c r="H7" s="13" t="e">
        <f t="shared" ca="1" si="1"/>
        <v>#NAME?</v>
      </c>
      <c r="I7" s="13">
        <v>4</v>
      </c>
      <c r="J7" s="14">
        <v>3</v>
      </c>
      <c r="K7" s="15"/>
      <c r="L7" s="15"/>
      <c r="N7" s="2"/>
    </row>
    <row r="8" spans="1:14" s="10" customFormat="1" ht="42" customHeight="1">
      <c r="A8" s="11"/>
      <c r="B8" s="9" t="s">
        <v>7</v>
      </c>
      <c r="C8" s="12"/>
      <c r="D8" s="17"/>
      <c r="E8" s="13">
        <f>3+4*(5+2*(12-3*(4-2)+4*(3-1))+7)</f>
        <v>163</v>
      </c>
      <c r="F8" s="13"/>
      <c r="G8" s="13" t="e">
        <f t="shared" ca="1" si="0"/>
        <v>#NAME?</v>
      </c>
      <c r="H8" s="13" t="e">
        <f t="shared" ca="1" si="1"/>
        <v>#NAME?</v>
      </c>
      <c r="I8" s="13">
        <v>5</v>
      </c>
      <c r="J8" s="14" t="s">
        <v>3</v>
      </c>
      <c r="K8" s="15"/>
      <c r="L8" s="15"/>
      <c r="N8" s="2"/>
    </row>
    <row r="9" spans="1:14" s="10" customFormat="1" ht="84" customHeight="1">
      <c r="A9" s="11"/>
      <c r="B9" s="9" t="s">
        <v>7</v>
      </c>
      <c r="C9" s="12"/>
      <c r="D9" s="17"/>
      <c r="E9" s="13">
        <f>(4+2*(22-12))/(3+3*(12-9))-22</f>
        <v>-20</v>
      </c>
      <c r="F9" s="13"/>
      <c r="G9" s="13" t="e">
        <f t="shared" ca="1" si="0"/>
        <v>#NAME?</v>
      </c>
      <c r="H9" s="13" t="e">
        <f t="shared" ca="1" si="1"/>
        <v>#NAME?</v>
      </c>
      <c r="I9" s="13">
        <v>6</v>
      </c>
      <c r="J9" s="14" t="s">
        <v>6</v>
      </c>
      <c r="K9" s="15"/>
      <c r="L9" s="15"/>
      <c r="N9" s="2"/>
    </row>
    <row r="10" spans="1:14" s="10" customFormat="1" ht="84" customHeight="1">
      <c r="A10" s="11"/>
      <c r="B10" s="9" t="s">
        <v>7</v>
      </c>
      <c r="C10" s="12"/>
      <c r="D10" s="17"/>
      <c r="E10" s="13">
        <f>5+(4+2*(24-12))/(6+2*(12-8))</f>
        <v>7</v>
      </c>
      <c r="F10" s="13"/>
      <c r="G10" s="13" t="e">
        <f t="shared" ca="1" si="0"/>
        <v>#NAME?</v>
      </c>
      <c r="H10" s="13" t="e">
        <f t="shared" ca="1" si="1"/>
        <v>#NAME?</v>
      </c>
      <c r="I10" s="13">
        <v>7</v>
      </c>
      <c r="J10" s="14">
        <v>4</v>
      </c>
      <c r="K10" s="15"/>
      <c r="L10" s="15"/>
      <c r="N10" s="2"/>
    </row>
    <row r="11" spans="1:14" s="10" customFormat="1" ht="84" customHeight="1">
      <c r="A11" s="11"/>
      <c r="B11" s="9" t="s">
        <v>7</v>
      </c>
      <c r="C11" s="12"/>
      <c r="D11" s="17"/>
      <c r="E11" s="13">
        <f>(11+(5+4))/((2+7)*2-8)+12/(2*(8-5))</f>
        <v>4</v>
      </c>
      <c r="F11" s="13"/>
      <c r="G11" s="13" t="e">
        <f t="shared" ref="G11:G14" ca="1" si="2">_xlfn.ISFORMULA(C11)</f>
        <v>#NAME?</v>
      </c>
      <c r="H11" s="13" t="e">
        <f t="shared" ref="H11:H14" ca="1" si="3">IF(AND(G11,C11=E11),1,0)</f>
        <v>#NAME?</v>
      </c>
      <c r="I11" s="13">
        <v>8</v>
      </c>
      <c r="J11" s="14" t="s">
        <v>2</v>
      </c>
      <c r="K11" s="15"/>
      <c r="L11" s="15"/>
      <c r="N11" s="2"/>
    </row>
    <row r="12" spans="1:14" s="10" customFormat="1" ht="84" customHeight="1">
      <c r="A12" s="11"/>
      <c r="B12" s="9" t="s">
        <v>7</v>
      </c>
      <c r="C12" s="12"/>
      <c r="D12" s="17"/>
      <c r="E12" s="13">
        <f>4*4-3*(12-7)-(3+SQRT(24-8))^2</f>
        <v>-48</v>
      </c>
      <c r="F12" s="13"/>
      <c r="G12" s="13" t="e">
        <f t="shared" ca="1" si="2"/>
        <v>#NAME?</v>
      </c>
      <c r="H12" s="13" t="e">
        <f t="shared" ca="1" si="3"/>
        <v>#NAME?</v>
      </c>
      <c r="I12" s="13">
        <v>9</v>
      </c>
      <c r="J12" s="14">
        <v>5</v>
      </c>
      <c r="K12" s="15"/>
      <c r="L12" s="15"/>
      <c r="N12" s="2"/>
    </row>
    <row r="13" spans="1:14" s="10" customFormat="1" ht="97.5" customHeight="1">
      <c r="A13" s="11"/>
      <c r="B13" s="9" t="s">
        <v>7</v>
      </c>
      <c r="C13" s="12"/>
      <c r="D13" s="17"/>
      <c r="E13" s="13">
        <f>2*(10-5)+SQRT((2*(8-6)+12)/(2*(12-10)))</f>
        <v>12</v>
      </c>
      <c r="F13" s="13"/>
      <c r="G13" s="13" t="e">
        <f t="shared" ca="1" si="2"/>
        <v>#NAME?</v>
      </c>
      <c r="H13" s="13" t="e">
        <f t="shared" ca="1" si="3"/>
        <v>#NAME?</v>
      </c>
      <c r="I13" s="13">
        <v>10</v>
      </c>
      <c r="J13" s="14" t="s">
        <v>1</v>
      </c>
      <c r="K13" s="15"/>
      <c r="L13" s="15"/>
      <c r="N13" s="2"/>
    </row>
    <row r="14" spans="1:14" s="10" customFormat="1" ht="132" customHeight="1">
      <c r="A14" s="11"/>
      <c r="B14" s="9" t="s">
        <v>7</v>
      </c>
      <c r="C14" s="12"/>
      <c r="D14" s="17"/>
      <c r="E14" s="13">
        <f>35+(SQRT((SQRT(49+15)+2)^2+3*(5+2))+9)/(SQRT(6^2+8^2)-5)</f>
        <v>39</v>
      </c>
      <c r="F14" s="13"/>
      <c r="G14" s="13" t="e">
        <f t="shared" ca="1" si="2"/>
        <v>#NAME?</v>
      </c>
      <c r="H14" s="13" t="e">
        <f t="shared" ca="1" si="3"/>
        <v>#NAME?</v>
      </c>
      <c r="I14" s="13">
        <v>11</v>
      </c>
      <c r="J14" s="14">
        <v>6</v>
      </c>
      <c r="K14" s="15"/>
      <c r="L14" s="15"/>
      <c r="N14" s="2"/>
    </row>
    <row r="15" spans="1:14" ht="28.5" customHeight="1">
      <c r="E15" s="1"/>
      <c r="F15" s="1"/>
      <c r="G15" s="1"/>
      <c r="H15" s="1"/>
      <c r="I15" s="1"/>
      <c r="J15" s="1"/>
      <c r="N15" s="3"/>
    </row>
    <row r="16" spans="1:14">
      <c r="E16" s="1"/>
      <c r="F16" s="1"/>
      <c r="G16" s="1"/>
      <c r="H16" s="1" t="e">
        <f ca="1">SUM(H4:H14)</f>
        <v>#NAME?</v>
      </c>
      <c r="I16" s="1"/>
      <c r="J16" s="1"/>
      <c r="N16" s="3"/>
    </row>
    <row r="17" spans="5:14" ht="27.75" customHeight="1">
      <c r="E17" s="1"/>
      <c r="F17" s="1"/>
      <c r="G17" s="1"/>
      <c r="H17" s="1"/>
      <c r="I17" s="1"/>
      <c r="J17" s="1"/>
      <c r="K17" s="1"/>
      <c r="L17" s="3"/>
      <c r="M17" s="3"/>
      <c r="N17" s="3"/>
    </row>
    <row r="18" spans="5:14" ht="14.25" customHeight="1"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5:14"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5:14"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5:14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5:14"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5:14"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5:14"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5:14"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5:14"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5:14"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5:14"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5:14"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5:14"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5:14"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5:14">
      <c r="E32" s="3"/>
      <c r="F32" s="3"/>
      <c r="G32" s="3"/>
      <c r="H32" s="3"/>
      <c r="I32" s="3"/>
      <c r="J32" s="3"/>
      <c r="K32" s="3"/>
      <c r="L32" s="3"/>
      <c r="M32" s="3"/>
      <c r="N32" s="3"/>
    </row>
  </sheetData>
  <sheetProtection selectLockedCells="1"/>
  <mergeCells count="3">
    <mergeCell ref="D4:D14"/>
    <mergeCell ref="A2:D2"/>
    <mergeCell ref="A1:D1"/>
  </mergeCells>
  <conditionalFormatting sqref="C4:C14">
    <cfRule type="containsBlanks" dxfId="2" priority="2">
      <formula>LEN(TRIM(C4))=0</formula>
    </cfRule>
    <cfRule type="expression" dxfId="1" priority="6">
      <formula>NOT($G4)</formula>
    </cfRule>
    <cfRule type="expression" dxfId="0" priority="7">
      <formula>$C4=$E4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7" sqref="R17"/>
    </sheetView>
  </sheetViews>
  <sheetFormatPr defaultRowHeight="14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selection activeCell="N31" sqref="N31"/>
    </sheetView>
  </sheetViews>
  <sheetFormatPr defaultRowHeight="12.75"/>
  <cols>
    <col min="1" max="1" width="6.25" style="21" customWidth="1"/>
    <col min="2" max="2" width="6.125" style="21" customWidth="1"/>
    <col min="3" max="3" width="14.5" style="21" customWidth="1"/>
    <col min="4" max="16384" width="9" style="21"/>
  </cols>
  <sheetData>
    <row r="1" spans="1:11" ht="29.25" customHeight="1" thickBot="1">
      <c r="A1" s="33"/>
      <c r="B1" s="34" t="s">
        <v>15</v>
      </c>
      <c r="C1" s="33"/>
      <c r="D1" s="33"/>
      <c r="E1" s="33"/>
      <c r="F1" s="33"/>
      <c r="G1" s="33"/>
      <c r="H1" s="33"/>
      <c r="I1" s="33"/>
      <c r="J1" s="33"/>
      <c r="K1" s="33"/>
    </row>
    <row r="2" spans="1:11" ht="13.5" thickBot="1"/>
    <row r="3" spans="1:11" ht="25.5" customHeight="1" thickBot="1">
      <c r="A3" s="32" t="s">
        <v>14</v>
      </c>
      <c r="B3" s="32" t="s">
        <v>13</v>
      </c>
      <c r="C3" s="31" t="s">
        <v>12</v>
      </c>
      <c r="E3" s="24" t="s">
        <v>11</v>
      </c>
      <c r="F3" s="23"/>
      <c r="G3" s="23"/>
      <c r="H3" s="23"/>
      <c r="I3" s="23"/>
      <c r="J3" s="23"/>
    </row>
    <row r="4" spans="1:11" s="22" customFormat="1" ht="20.100000000000001" customHeight="1">
      <c r="A4" s="30">
        <v>3.5</v>
      </c>
      <c r="B4" s="30">
        <v>3</v>
      </c>
      <c r="C4" s="29"/>
      <c r="E4" s="24"/>
      <c r="F4" s="23"/>
      <c r="G4" s="23"/>
      <c r="H4" s="23"/>
      <c r="I4" s="23"/>
      <c r="J4" s="23"/>
    </row>
    <row r="5" spans="1:11" s="22" customFormat="1" ht="20.100000000000001" customHeight="1">
      <c r="A5" s="28">
        <v>3</v>
      </c>
      <c r="B5" s="28">
        <v>2</v>
      </c>
      <c r="C5" s="27"/>
      <c r="E5" s="24"/>
      <c r="F5" s="23"/>
      <c r="G5" s="23"/>
      <c r="H5" s="23"/>
      <c r="I5" s="23"/>
      <c r="J5" s="23"/>
    </row>
    <row r="6" spans="1:11" s="22" customFormat="1" ht="20.100000000000001" customHeight="1">
      <c r="A6" s="28">
        <v>3.5</v>
      </c>
      <c r="B6" s="28">
        <v>2</v>
      </c>
      <c r="C6" s="27"/>
      <c r="E6" s="24"/>
      <c r="F6" s="23"/>
      <c r="G6" s="23"/>
      <c r="H6" s="23"/>
      <c r="I6" s="23"/>
      <c r="J6" s="23"/>
    </row>
    <row r="7" spans="1:11" s="22" customFormat="1" ht="20.100000000000001" customHeight="1">
      <c r="A7" s="28">
        <v>9</v>
      </c>
      <c r="B7" s="28">
        <v>7.25</v>
      </c>
      <c r="C7" s="27"/>
      <c r="E7" s="24"/>
      <c r="F7" s="23"/>
      <c r="G7" s="23"/>
      <c r="H7" s="23"/>
      <c r="I7" s="23"/>
      <c r="J7" s="23"/>
    </row>
    <row r="8" spans="1:11" s="22" customFormat="1" ht="20.100000000000001" customHeight="1">
      <c r="A8" s="28">
        <v>12.5</v>
      </c>
      <c r="B8" s="28">
        <v>14</v>
      </c>
      <c r="C8" s="27"/>
      <c r="E8" s="24"/>
      <c r="F8" s="23"/>
      <c r="G8" s="23"/>
      <c r="H8" s="23"/>
      <c r="I8" s="23"/>
      <c r="J8" s="23"/>
    </row>
    <row r="9" spans="1:11" s="22" customFormat="1" ht="20.100000000000001" customHeight="1">
      <c r="A9" s="28">
        <v>9.75</v>
      </c>
      <c r="B9" s="28">
        <v>1.5</v>
      </c>
      <c r="C9" s="27"/>
      <c r="E9" s="24"/>
      <c r="F9" s="23"/>
      <c r="G9" s="23"/>
      <c r="H9" s="23"/>
      <c r="I9" s="23"/>
      <c r="J9" s="23"/>
    </row>
    <row r="10" spans="1:11" s="22" customFormat="1" ht="20.100000000000001" customHeight="1">
      <c r="A10" s="28">
        <v>12</v>
      </c>
      <c r="B10" s="28">
        <v>10.75</v>
      </c>
      <c r="C10" s="27"/>
      <c r="E10" s="24"/>
      <c r="F10" s="23"/>
      <c r="G10" s="23"/>
      <c r="H10" s="23"/>
      <c r="I10" s="23"/>
      <c r="J10" s="23"/>
    </row>
    <row r="11" spans="1:11" s="22" customFormat="1" ht="20.100000000000001" customHeight="1" thickBot="1">
      <c r="A11" s="26">
        <v>15</v>
      </c>
      <c r="B11" s="26">
        <v>67.5</v>
      </c>
      <c r="C11" s="25"/>
      <c r="E11" s="24"/>
      <c r="F11" s="23"/>
      <c r="G11" s="23"/>
      <c r="H11" s="23"/>
      <c r="I11" s="23"/>
      <c r="J11" s="23"/>
    </row>
  </sheetData>
  <mergeCells count="1">
    <mergeCell ref="E3:J11"/>
  </mergeCell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D4" sqref="D4"/>
    </sheetView>
  </sheetViews>
  <sheetFormatPr defaultRowHeight="12.75"/>
  <cols>
    <col min="1" max="1" width="6.375" style="21" customWidth="1"/>
    <col min="2" max="2" width="10.375" style="21" customWidth="1"/>
    <col min="3" max="3" width="10.625" style="21" customWidth="1"/>
    <col min="4" max="4" width="11.625" style="21" customWidth="1"/>
    <col min="5" max="16384" width="9" style="21"/>
  </cols>
  <sheetData>
    <row r="1" spans="1:11" ht="28.5" customHeight="1" thickBot="1">
      <c r="A1" s="33"/>
      <c r="B1" s="34" t="s">
        <v>32</v>
      </c>
      <c r="C1" s="33"/>
      <c r="D1" s="33"/>
      <c r="E1" s="33"/>
      <c r="F1" s="33"/>
      <c r="G1" s="33"/>
      <c r="H1" s="33"/>
      <c r="I1" s="33"/>
      <c r="J1" s="33"/>
      <c r="K1" s="33"/>
    </row>
    <row r="2" spans="1:11" ht="13.5" thickBot="1"/>
    <row r="3" spans="1:11" ht="42.75" customHeight="1" thickBot="1">
      <c r="A3" s="49" t="s">
        <v>31</v>
      </c>
      <c r="B3" s="48" t="s">
        <v>30</v>
      </c>
      <c r="C3" s="48" t="s">
        <v>29</v>
      </c>
      <c r="D3" s="48" t="s">
        <v>28</v>
      </c>
    </row>
    <row r="4" spans="1:11" s="22" customFormat="1" ht="20.100000000000001" customHeight="1">
      <c r="A4" s="47" t="s">
        <v>27</v>
      </c>
      <c r="B4" s="46">
        <v>15</v>
      </c>
      <c r="C4" s="46">
        <v>12</v>
      </c>
      <c r="D4" s="43"/>
    </row>
    <row r="5" spans="1:11" s="22" customFormat="1" ht="20.100000000000001" customHeight="1">
      <c r="A5" s="45" t="s">
        <v>26</v>
      </c>
      <c r="B5" s="44">
        <v>9</v>
      </c>
      <c r="C5" s="44">
        <v>17</v>
      </c>
      <c r="D5" s="43"/>
    </row>
    <row r="6" spans="1:11" s="22" customFormat="1" ht="20.100000000000001" customHeight="1">
      <c r="A6" s="45" t="s">
        <v>25</v>
      </c>
      <c r="B6" s="44">
        <v>12</v>
      </c>
      <c r="C6" s="44">
        <v>16</v>
      </c>
      <c r="D6" s="43"/>
    </row>
    <row r="7" spans="1:11" s="22" customFormat="1" ht="20.100000000000001" customHeight="1">
      <c r="A7" s="45" t="s">
        <v>24</v>
      </c>
      <c r="B7" s="44">
        <v>9</v>
      </c>
      <c r="C7" s="44">
        <v>17</v>
      </c>
      <c r="D7" s="43"/>
    </row>
    <row r="8" spans="1:11" s="22" customFormat="1" ht="20.100000000000001" customHeight="1">
      <c r="A8" s="45" t="s">
        <v>23</v>
      </c>
      <c r="B8" s="44">
        <v>11</v>
      </c>
      <c r="C8" s="44">
        <v>10</v>
      </c>
      <c r="D8" s="43"/>
    </row>
    <row r="9" spans="1:11" s="22" customFormat="1" ht="20.100000000000001" customHeight="1">
      <c r="A9" s="45" t="s">
        <v>22</v>
      </c>
      <c r="B9" s="44">
        <v>18</v>
      </c>
      <c r="C9" s="44">
        <v>16</v>
      </c>
      <c r="D9" s="43"/>
    </row>
    <row r="10" spans="1:11" s="22" customFormat="1" ht="20.100000000000001" customHeight="1">
      <c r="A10" s="45" t="s">
        <v>21</v>
      </c>
      <c r="B10" s="44">
        <v>13</v>
      </c>
      <c r="C10" s="44">
        <v>11</v>
      </c>
      <c r="D10" s="43"/>
    </row>
    <row r="11" spans="1:11" s="22" customFormat="1" ht="20.100000000000001" customHeight="1">
      <c r="A11" s="45" t="s">
        <v>20</v>
      </c>
      <c r="B11" s="44">
        <v>14</v>
      </c>
      <c r="C11" s="44">
        <v>9</v>
      </c>
      <c r="D11" s="43"/>
    </row>
    <row r="12" spans="1:11" s="22" customFormat="1" ht="20.100000000000001" customHeight="1" thickBot="1">
      <c r="A12" s="42" t="s">
        <v>19</v>
      </c>
      <c r="B12" s="41">
        <v>17</v>
      </c>
      <c r="C12" s="41">
        <v>16</v>
      </c>
      <c r="D12" s="40"/>
    </row>
    <row r="13" spans="1:11" s="22" customFormat="1" ht="20.100000000000001" customHeight="1" thickBot="1">
      <c r="A13" s="38"/>
      <c r="B13" s="38"/>
      <c r="C13" s="38"/>
      <c r="D13" s="38"/>
    </row>
    <row r="14" spans="1:11" s="22" customFormat="1" ht="20.100000000000001" customHeight="1" thickBot="1">
      <c r="A14" s="37" t="s">
        <v>18</v>
      </c>
      <c r="B14" s="36"/>
      <c r="C14" s="36"/>
      <c r="D14" s="35"/>
    </row>
    <row r="15" spans="1:11" s="22" customFormat="1" ht="20.100000000000001" customHeight="1" thickBot="1">
      <c r="A15" s="39"/>
      <c r="B15" s="38"/>
      <c r="C15" s="38"/>
      <c r="D15" s="38"/>
    </row>
    <row r="16" spans="1:11" s="22" customFormat="1" ht="20.100000000000001" customHeight="1" thickBot="1">
      <c r="A16" s="37" t="s">
        <v>17</v>
      </c>
      <c r="B16" s="36"/>
      <c r="C16" s="36"/>
      <c r="D16" s="35"/>
    </row>
    <row r="17" spans="1:4" s="22" customFormat="1" ht="20.100000000000001" customHeight="1" thickBot="1">
      <c r="A17" s="38"/>
      <c r="B17" s="38"/>
      <c r="C17" s="38"/>
      <c r="D17" s="38"/>
    </row>
    <row r="18" spans="1:4" s="22" customFormat="1" ht="20.100000000000001" customHeight="1" thickBot="1">
      <c r="A18" s="37" t="s">
        <v>16</v>
      </c>
      <c r="B18" s="36"/>
      <c r="C18" s="36"/>
      <c r="D18" s="35"/>
    </row>
  </sheetData>
  <mergeCells count="3">
    <mergeCell ref="A14:C14"/>
    <mergeCell ref="A16:C16"/>
    <mergeCell ref="A18:C18"/>
  </mergeCells>
  <pageMargins left="0.75" right="0.75" top="1" bottom="1" header="0.5" footer="0.5"/>
  <pageSetup paperSize="9" orientation="portrait" horizontalDpi="204" verticalDpi="196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B35" sqref="B35"/>
    </sheetView>
  </sheetViews>
  <sheetFormatPr defaultRowHeight="12.75"/>
  <cols>
    <col min="1" max="1" width="26.25" style="50" customWidth="1"/>
    <col min="2" max="6" width="14.125" style="50" customWidth="1"/>
    <col min="7" max="7" width="15.375" style="50" customWidth="1"/>
    <col min="8" max="16384" width="9" style="50"/>
  </cols>
  <sheetData>
    <row r="1" spans="1:16" ht="32.25" customHeight="1" thickBot="1">
      <c r="A1" s="62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6">
      <c r="A2" s="61"/>
    </row>
    <row r="3" spans="1:16" ht="15">
      <c r="A3" s="59" t="s">
        <v>57</v>
      </c>
      <c r="B3" s="59" t="s">
        <v>56</v>
      </c>
      <c r="C3" s="59" t="s">
        <v>55</v>
      </c>
      <c r="D3" s="59" t="s">
        <v>54</v>
      </c>
      <c r="E3" s="59" t="s">
        <v>53</v>
      </c>
      <c r="F3" s="59" t="s">
        <v>52</v>
      </c>
      <c r="G3" s="59" t="s">
        <v>51</v>
      </c>
    </row>
    <row r="4" spans="1:16" ht="20.100000000000001" customHeight="1">
      <c r="A4" s="60" t="s">
        <v>50</v>
      </c>
      <c r="B4" s="59">
        <v>5</v>
      </c>
      <c r="C4" s="59">
        <v>4</v>
      </c>
      <c r="D4" s="59">
        <v>6</v>
      </c>
      <c r="E4" s="59">
        <v>4</v>
      </c>
      <c r="F4" s="59">
        <v>3</v>
      </c>
      <c r="G4" s="58"/>
      <c r="I4" s="24" t="s">
        <v>49</v>
      </c>
      <c r="J4" s="23"/>
      <c r="K4" s="23"/>
      <c r="L4" s="23"/>
      <c r="M4" s="23"/>
      <c r="N4" s="23"/>
    </row>
    <row r="5" spans="1:16" ht="20.100000000000001" customHeight="1">
      <c r="A5" s="60" t="s">
        <v>48</v>
      </c>
      <c r="B5" s="59">
        <v>4</v>
      </c>
      <c r="C5" s="59">
        <v>3</v>
      </c>
      <c r="D5" s="59">
        <v>3</v>
      </c>
      <c r="E5" s="59">
        <v>3</v>
      </c>
      <c r="F5" s="59">
        <v>3</v>
      </c>
      <c r="G5" s="58"/>
      <c r="I5" s="24"/>
      <c r="J5" s="23"/>
      <c r="K5" s="23"/>
      <c r="L5" s="23"/>
      <c r="M5" s="23"/>
      <c r="N5" s="23"/>
    </row>
    <row r="6" spans="1:16" ht="20.100000000000001" customHeight="1">
      <c r="A6" s="60" t="s">
        <v>47</v>
      </c>
      <c r="B6" s="59">
        <v>5</v>
      </c>
      <c r="C6" s="59">
        <v>6</v>
      </c>
      <c r="D6" s="59">
        <v>4</v>
      </c>
      <c r="E6" s="59">
        <v>4</v>
      </c>
      <c r="F6" s="59">
        <v>4</v>
      </c>
      <c r="G6" s="58"/>
      <c r="I6" s="24"/>
      <c r="J6" s="23"/>
      <c r="K6" s="23"/>
      <c r="L6" s="23"/>
      <c r="M6" s="23"/>
      <c r="N6" s="23"/>
    </row>
    <row r="7" spans="1:16" ht="20.100000000000001" customHeight="1">
      <c r="A7" s="60" t="s">
        <v>46</v>
      </c>
      <c r="B7" s="59">
        <v>3</v>
      </c>
      <c r="C7" s="59">
        <v>5</v>
      </c>
      <c r="D7" s="59">
        <v>4</v>
      </c>
      <c r="E7" s="59">
        <v>4</v>
      </c>
      <c r="F7" s="59">
        <v>4</v>
      </c>
      <c r="G7" s="58"/>
      <c r="I7" s="24"/>
      <c r="J7" s="23"/>
      <c r="K7" s="23"/>
      <c r="L7" s="23"/>
      <c r="M7" s="23"/>
      <c r="N7" s="23"/>
    </row>
    <row r="8" spans="1:16" ht="20.100000000000001" customHeight="1">
      <c r="A8" s="60" t="s">
        <v>45</v>
      </c>
      <c r="B8" s="59">
        <v>6</v>
      </c>
      <c r="C8" s="59">
        <v>5</v>
      </c>
      <c r="D8" s="59">
        <v>5</v>
      </c>
      <c r="E8" s="59">
        <v>4</v>
      </c>
      <c r="F8" s="59">
        <v>5</v>
      </c>
      <c r="G8" s="58"/>
      <c r="I8" s="24"/>
      <c r="J8" s="23"/>
      <c r="K8" s="23"/>
      <c r="L8" s="23"/>
      <c r="M8" s="23"/>
      <c r="N8" s="23"/>
    </row>
    <row r="9" spans="1:16" ht="20.100000000000001" customHeight="1">
      <c r="A9" s="60" t="s">
        <v>44</v>
      </c>
      <c r="B9" s="59">
        <v>2</v>
      </c>
      <c r="C9" s="59">
        <v>4</v>
      </c>
      <c r="D9" s="59">
        <v>4</v>
      </c>
      <c r="E9" s="59">
        <v>3</v>
      </c>
      <c r="F9" s="59">
        <v>5</v>
      </c>
      <c r="G9" s="58"/>
    </row>
    <row r="10" spans="1:16" ht="20.100000000000001" customHeight="1">
      <c r="A10" s="60" t="s">
        <v>43</v>
      </c>
      <c r="B10" s="59">
        <v>3</v>
      </c>
      <c r="C10" s="59">
        <v>5</v>
      </c>
      <c r="D10" s="59">
        <v>6</v>
      </c>
      <c r="E10" s="59">
        <v>4</v>
      </c>
      <c r="F10" s="59">
        <v>5</v>
      </c>
      <c r="G10" s="58"/>
      <c r="I10" s="24" t="s">
        <v>42</v>
      </c>
      <c r="J10" s="23"/>
      <c r="K10" s="23"/>
      <c r="L10" s="23"/>
      <c r="M10" s="23"/>
      <c r="N10" s="23"/>
      <c r="O10" s="51"/>
      <c r="P10" s="51"/>
    </row>
    <row r="11" spans="1:16" ht="20.100000000000001" customHeight="1">
      <c r="A11" s="60" t="s">
        <v>41</v>
      </c>
      <c r="B11" s="59">
        <v>2</v>
      </c>
      <c r="C11" s="59">
        <v>4</v>
      </c>
      <c r="D11" s="59">
        <v>5</v>
      </c>
      <c r="E11" s="59">
        <v>4</v>
      </c>
      <c r="F11" s="59">
        <v>6</v>
      </c>
      <c r="G11" s="58"/>
      <c r="I11" s="24"/>
      <c r="J11" s="23"/>
      <c r="K11" s="23"/>
      <c r="L11" s="23"/>
      <c r="M11" s="23"/>
      <c r="N11" s="23"/>
      <c r="O11" s="51"/>
      <c r="P11" s="51"/>
    </row>
    <row r="12" spans="1:16" ht="20.100000000000001" customHeight="1">
      <c r="A12" s="60" t="s">
        <v>40</v>
      </c>
      <c r="B12" s="59">
        <v>5</v>
      </c>
      <c r="C12" s="59">
        <v>4</v>
      </c>
      <c r="D12" s="59">
        <v>3</v>
      </c>
      <c r="E12" s="59">
        <v>4</v>
      </c>
      <c r="F12" s="59">
        <v>5</v>
      </c>
      <c r="G12" s="58"/>
      <c r="I12" s="24"/>
      <c r="J12" s="23"/>
      <c r="K12" s="23"/>
      <c r="L12" s="23"/>
      <c r="M12" s="23"/>
      <c r="N12" s="23"/>
      <c r="O12" s="51"/>
      <c r="P12" s="51"/>
    </row>
    <row r="13" spans="1:16" ht="20.100000000000001" customHeight="1">
      <c r="A13" s="60" t="s">
        <v>39</v>
      </c>
      <c r="B13" s="59">
        <v>5</v>
      </c>
      <c r="C13" s="59">
        <v>5</v>
      </c>
      <c r="D13" s="59">
        <v>4</v>
      </c>
      <c r="E13" s="59">
        <v>4</v>
      </c>
      <c r="F13" s="59">
        <v>4</v>
      </c>
      <c r="G13" s="58"/>
      <c r="I13" s="24"/>
      <c r="J13" s="23"/>
      <c r="K13" s="23"/>
      <c r="L13" s="23"/>
      <c r="M13" s="23"/>
      <c r="N13" s="23"/>
      <c r="O13" s="51"/>
      <c r="P13" s="51"/>
    </row>
    <row r="14" spans="1:16" ht="20.100000000000001" customHeight="1">
      <c r="A14" s="60" t="s">
        <v>38</v>
      </c>
      <c r="B14" s="59">
        <v>5</v>
      </c>
      <c r="C14" s="59">
        <v>4</v>
      </c>
      <c r="D14" s="59">
        <v>4</v>
      </c>
      <c r="E14" s="59">
        <v>5</v>
      </c>
      <c r="F14" s="59">
        <v>3</v>
      </c>
      <c r="G14" s="58"/>
      <c r="I14" s="24"/>
      <c r="J14" s="23"/>
      <c r="K14" s="23"/>
      <c r="L14" s="23"/>
      <c r="M14" s="23"/>
      <c r="N14" s="23"/>
      <c r="O14" s="51"/>
      <c r="P14" s="51"/>
    </row>
    <row r="15" spans="1:16" ht="20.100000000000001" customHeight="1">
      <c r="A15" s="60" t="s">
        <v>37</v>
      </c>
      <c r="B15" s="59">
        <v>2</v>
      </c>
      <c r="C15" s="59">
        <v>3</v>
      </c>
      <c r="D15" s="59">
        <v>5</v>
      </c>
      <c r="E15" s="59">
        <v>5</v>
      </c>
      <c r="F15" s="59">
        <v>2</v>
      </c>
      <c r="G15" s="58"/>
      <c r="I15" s="24"/>
      <c r="J15" s="23"/>
      <c r="K15" s="23"/>
      <c r="L15" s="23"/>
      <c r="M15" s="23"/>
      <c r="N15" s="23"/>
      <c r="O15" s="51"/>
      <c r="P15" s="51"/>
    </row>
    <row r="16" spans="1:16" ht="20.100000000000001" customHeight="1">
      <c r="A16" s="60" t="s">
        <v>36</v>
      </c>
      <c r="B16" s="59">
        <v>4</v>
      </c>
      <c r="C16" s="59">
        <v>5</v>
      </c>
      <c r="D16" s="59">
        <v>6</v>
      </c>
      <c r="E16" s="59">
        <v>5</v>
      </c>
      <c r="F16" s="59">
        <v>5</v>
      </c>
      <c r="G16" s="58"/>
      <c r="I16" s="24"/>
      <c r="J16" s="23"/>
      <c r="K16" s="23"/>
      <c r="L16" s="23"/>
      <c r="M16" s="23"/>
      <c r="N16" s="23"/>
      <c r="O16" s="51"/>
      <c r="P16" s="51"/>
    </row>
    <row r="17" spans="1:16" ht="20.100000000000001" customHeight="1">
      <c r="A17" s="60" t="s">
        <v>35</v>
      </c>
      <c r="B17" s="59">
        <v>1</v>
      </c>
      <c r="C17" s="59">
        <v>3</v>
      </c>
      <c r="D17" s="59">
        <v>5</v>
      </c>
      <c r="E17" s="59">
        <v>5</v>
      </c>
      <c r="F17" s="59">
        <v>2</v>
      </c>
      <c r="G17" s="58"/>
      <c r="I17" s="24"/>
      <c r="J17" s="23"/>
      <c r="K17" s="23"/>
      <c r="L17" s="23"/>
      <c r="M17" s="23"/>
      <c r="N17" s="23"/>
      <c r="O17" s="51"/>
      <c r="P17" s="51"/>
    </row>
    <row r="18" spans="1:16" ht="20.100000000000001" customHeight="1">
      <c r="A18" s="57" t="s">
        <v>34</v>
      </c>
      <c r="B18" s="56"/>
      <c r="C18" s="56"/>
      <c r="D18" s="56"/>
      <c r="E18" s="56"/>
      <c r="F18" s="56"/>
      <c r="G18" s="54"/>
      <c r="I18" s="24"/>
      <c r="J18" s="23"/>
      <c r="K18" s="23"/>
      <c r="L18" s="23"/>
      <c r="M18" s="23"/>
      <c r="N18" s="23"/>
      <c r="O18" s="51"/>
      <c r="P18" s="51"/>
    </row>
    <row r="19" spans="1:16" ht="15.75" thickBot="1">
      <c r="A19" s="54"/>
      <c r="B19" s="54"/>
      <c r="C19" s="54"/>
      <c r="D19" s="54"/>
      <c r="E19" s="54"/>
      <c r="F19" s="54"/>
      <c r="G19" s="54"/>
      <c r="I19" s="24"/>
      <c r="J19" s="23"/>
      <c r="K19" s="23"/>
      <c r="L19" s="23"/>
      <c r="M19" s="23"/>
      <c r="N19" s="23"/>
      <c r="O19" s="51"/>
      <c r="P19" s="51"/>
    </row>
    <row r="20" spans="1:16" ht="24.95" customHeight="1" thickBot="1">
      <c r="A20" s="54"/>
      <c r="B20" s="54"/>
      <c r="C20" s="54"/>
      <c r="D20" s="54"/>
      <c r="E20" s="54"/>
      <c r="F20" s="54" t="s">
        <v>33</v>
      </c>
      <c r="G20" s="55"/>
      <c r="I20" s="24"/>
      <c r="J20" s="23"/>
      <c r="K20" s="23"/>
      <c r="L20" s="23"/>
      <c r="M20" s="23"/>
      <c r="N20" s="23"/>
      <c r="O20" s="51"/>
      <c r="P20" s="51"/>
    </row>
    <row r="21" spans="1:16" ht="15">
      <c r="A21" s="54"/>
      <c r="B21" s="54"/>
      <c r="C21" s="54"/>
      <c r="D21" s="54"/>
      <c r="E21" s="54"/>
      <c r="F21" s="54"/>
      <c r="G21" s="54"/>
      <c r="I21" s="24"/>
      <c r="J21" s="23"/>
      <c r="K21" s="23"/>
      <c r="L21" s="23"/>
      <c r="M21" s="23"/>
      <c r="N21" s="23"/>
      <c r="O21" s="51"/>
      <c r="P21" s="51"/>
    </row>
    <row r="22" spans="1:16" ht="12.75" customHeight="1">
      <c r="A22" s="53"/>
      <c r="B22" s="52"/>
      <c r="I22" s="24"/>
      <c r="J22" s="23"/>
      <c r="K22" s="23"/>
      <c r="L22" s="23"/>
      <c r="M22" s="23"/>
      <c r="N22" s="23"/>
      <c r="O22" s="51"/>
      <c r="P22" s="51"/>
    </row>
    <row r="23" spans="1:16">
      <c r="I23" s="24"/>
      <c r="J23" s="23"/>
      <c r="K23" s="23"/>
      <c r="L23" s="23"/>
      <c r="M23" s="23"/>
      <c r="N23" s="23"/>
      <c r="O23" s="51"/>
      <c r="P23" s="51"/>
    </row>
    <row r="24" spans="1:16">
      <c r="I24" s="24"/>
      <c r="J24" s="23"/>
      <c r="K24" s="23"/>
      <c r="L24" s="23"/>
      <c r="M24" s="23"/>
      <c r="N24" s="23"/>
      <c r="O24" s="51"/>
      <c r="P24" s="51"/>
    </row>
    <row r="25" spans="1:16">
      <c r="I25" s="24"/>
      <c r="J25" s="23"/>
      <c r="K25" s="23"/>
      <c r="L25" s="23"/>
      <c r="M25" s="23"/>
      <c r="N25" s="23"/>
      <c r="O25" s="51"/>
      <c r="P25" s="51"/>
    </row>
    <row r="26" spans="1:16">
      <c r="I26" s="24"/>
      <c r="J26" s="23"/>
      <c r="K26" s="23"/>
      <c r="L26" s="23"/>
      <c r="M26" s="23"/>
      <c r="N26" s="23"/>
      <c r="O26" s="51"/>
      <c r="P26" s="51"/>
    </row>
    <row r="27" spans="1:16">
      <c r="I27" s="24"/>
      <c r="J27" s="23"/>
      <c r="K27" s="23"/>
      <c r="L27" s="23"/>
      <c r="M27" s="23"/>
      <c r="N27" s="23"/>
      <c r="O27" s="51"/>
      <c r="P27" s="51"/>
    </row>
    <row r="28" spans="1:16">
      <c r="I28" s="24"/>
      <c r="J28" s="23"/>
      <c r="K28" s="23"/>
      <c r="L28" s="23"/>
      <c r="M28" s="23"/>
      <c r="N28" s="23"/>
      <c r="O28" s="51"/>
      <c r="P28" s="51"/>
    </row>
    <row r="29" spans="1:16">
      <c r="I29" s="24"/>
      <c r="J29" s="23"/>
      <c r="K29" s="23"/>
      <c r="L29" s="23"/>
      <c r="M29" s="23"/>
      <c r="N29" s="23"/>
      <c r="O29" s="51"/>
      <c r="P29" s="51"/>
    </row>
    <row r="30" spans="1:16">
      <c r="I30" s="24"/>
      <c r="J30" s="23"/>
      <c r="K30" s="23"/>
      <c r="L30" s="23"/>
      <c r="M30" s="23"/>
      <c r="N30" s="23"/>
      <c r="O30" s="51"/>
      <c r="P30" s="51"/>
    </row>
  </sheetData>
  <mergeCells count="2">
    <mergeCell ref="I4:N8"/>
    <mergeCell ref="I10:N3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27" sqref="C27"/>
    </sheetView>
  </sheetViews>
  <sheetFormatPr defaultRowHeight="12.75"/>
  <cols>
    <col min="1" max="1" width="9" style="50"/>
    <col min="2" max="2" width="13.875" style="50" customWidth="1"/>
    <col min="3" max="3" width="13.625" style="50" customWidth="1"/>
    <col min="4" max="4" width="13.875" style="50" customWidth="1"/>
    <col min="5" max="5" width="17.25" style="50" customWidth="1"/>
    <col min="6" max="6" width="20.25" style="50" customWidth="1"/>
    <col min="7" max="7" width="22" style="50" customWidth="1"/>
    <col min="8" max="16384" width="9" style="50"/>
  </cols>
  <sheetData>
    <row r="1" spans="1:14" ht="33" customHeight="1" thickBot="1">
      <c r="A1" s="34"/>
      <c r="B1" s="34" t="s">
        <v>83</v>
      </c>
      <c r="C1" s="34"/>
      <c r="D1" s="34"/>
      <c r="E1" s="34"/>
      <c r="F1" s="34"/>
      <c r="G1" s="34"/>
      <c r="H1" s="34"/>
      <c r="I1" s="34"/>
      <c r="J1" s="34"/>
      <c r="K1" s="34"/>
    </row>
    <row r="3" spans="1:14" ht="13.5" thickBot="1"/>
    <row r="4" spans="1:14" ht="45.75" customHeight="1" thickBot="1">
      <c r="B4" s="84" t="s">
        <v>82</v>
      </c>
      <c r="C4" s="83" t="s">
        <v>81</v>
      </c>
      <c r="D4" s="83" t="s">
        <v>80</v>
      </c>
      <c r="E4" s="83" t="s">
        <v>79</v>
      </c>
      <c r="F4" s="83" t="s">
        <v>78</v>
      </c>
      <c r="G4" s="82" t="s">
        <v>77</v>
      </c>
    </row>
    <row r="5" spans="1:14" ht="20.100000000000001" customHeight="1">
      <c r="B5" s="81" t="s">
        <v>76</v>
      </c>
      <c r="C5" s="80">
        <v>2.2000000000000002</v>
      </c>
      <c r="D5" s="79">
        <v>3</v>
      </c>
      <c r="E5" s="78"/>
      <c r="F5" s="69"/>
      <c r="G5" s="68"/>
      <c r="I5" s="24" t="s">
        <v>75</v>
      </c>
      <c r="J5" s="23"/>
      <c r="K5" s="23"/>
      <c r="L5" s="23"/>
      <c r="M5" s="23"/>
      <c r="N5" s="23"/>
    </row>
    <row r="6" spans="1:14" ht="20.100000000000001" customHeight="1">
      <c r="B6" s="77" t="s">
        <v>74</v>
      </c>
      <c r="C6" s="76">
        <v>1.2</v>
      </c>
      <c r="D6" s="75">
        <v>6</v>
      </c>
      <c r="E6" s="74"/>
      <c r="F6" s="69"/>
      <c r="G6" s="68"/>
      <c r="I6" s="24"/>
      <c r="J6" s="23"/>
      <c r="K6" s="23"/>
      <c r="L6" s="23"/>
      <c r="M6" s="23"/>
      <c r="N6" s="23"/>
    </row>
    <row r="7" spans="1:14" ht="20.100000000000001" customHeight="1">
      <c r="B7" s="77" t="s">
        <v>73</v>
      </c>
      <c r="C7" s="76">
        <v>1.5</v>
      </c>
      <c r="D7" s="75">
        <v>4</v>
      </c>
      <c r="E7" s="74"/>
      <c r="F7" s="69"/>
      <c r="G7" s="68"/>
      <c r="I7" s="24"/>
      <c r="J7" s="23"/>
      <c r="K7" s="23"/>
      <c r="L7" s="23"/>
      <c r="M7" s="23"/>
      <c r="N7" s="23"/>
    </row>
    <row r="8" spans="1:14" ht="20.100000000000001" customHeight="1">
      <c r="B8" s="77" t="s">
        <v>72</v>
      </c>
      <c r="C8" s="76">
        <v>1</v>
      </c>
      <c r="D8" s="75">
        <v>2</v>
      </c>
      <c r="E8" s="74"/>
      <c r="F8" s="69"/>
      <c r="G8" s="68"/>
      <c r="I8" s="24"/>
      <c r="J8" s="23"/>
      <c r="K8" s="23"/>
      <c r="L8" s="23"/>
      <c r="M8" s="23"/>
      <c r="N8" s="23"/>
    </row>
    <row r="9" spans="1:14" ht="20.100000000000001" customHeight="1">
      <c r="B9" s="77" t="s">
        <v>71</v>
      </c>
      <c r="C9" s="76">
        <v>1</v>
      </c>
      <c r="D9" s="75">
        <v>1</v>
      </c>
      <c r="E9" s="74"/>
      <c r="F9" s="69"/>
      <c r="G9" s="68"/>
      <c r="I9" s="24"/>
      <c r="J9" s="23"/>
      <c r="K9" s="23"/>
      <c r="L9" s="23"/>
      <c r="M9" s="23"/>
      <c r="N9" s="23"/>
    </row>
    <row r="10" spans="1:14" ht="20.100000000000001" customHeight="1">
      <c r="B10" s="77" t="s">
        <v>70</v>
      </c>
      <c r="C10" s="76">
        <v>3.4</v>
      </c>
      <c r="D10" s="75">
        <v>7</v>
      </c>
      <c r="E10" s="74"/>
      <c r="F10" s="69"/>
      <c r="G10" s="68"/>
      <c r="I10" s="24"/>
      <c r="J10" s="23"/>
      <c r="K10" s="23"/>
      <c r="L10" s="23"/>
      <c r="M10" s="23"/>
      <c r="N10" s="23"/>
    </row>
    <row r="11" spans="1:14" ht="20.100000000000001" customHeight="1">
      <c r="B11" s="77" t="s">
        <v>69</v>
      </c>
      <c r="C11" s="76">
        <v>6.6</v>
      </c>
      <c r="D11" s="75">
        <v>4</v>
      </c>
      <c r="E11" s="74"/>
      <c r="F11" s="69"/>
      <c r="G11" s="68"/>
      <c r="I11" s="24"/>
      <c r="J11" s="23"/>
      <c r="K11" s="23"/>
      <c r="L11" s="23"/>
      <c r="M11" s="23"/>
      <c r="N11" s="23"/>
    </row>
    <row r="12" spans="1:14" ht="20.100000000000001" customHeight="1">
      <c r="B12" s="77" t="s">
        <v>68</v>
      </c>
      <c r="C12" s="76">
        <v>9</v>
      </c>
      <c r="D12" s="75">
        <v>8</v>
      </c>
      <c r="E12" s="74"/>
      <c r="F12" s="69"/>
      <c r="G12" s="68"/>
      <c r="I12" s="24"/>
      <c r="J12" s="23"/>
      <c r="K12" s="23"/>
      <c r="L12" s="23"/>
      <c r="M12" s="23"/>
      <c r="N12" s="23"/>
    </row>
    <row r="13" spans="1:14" ht="20.100000000000001" customHeight="1">
      <c r="B13" s="77" t="s">
        <v>67</v>
      </c>
      <c r="C13" s="76">
        <v>2.5</v>
      </c>
      <c r="D13" s="75">
        <v>9</v>
      </c>
      <c r="E13" s="74"/>
      <c r="F13" s="69"/>
      <c r="G13" s="68"/>
      <c r="I13" s="24"/>
      <c r="J13" s="23"/>
      <c r="K13" s="23"/>
      <c r="L13" s="23"/>
      <c r="M13" s="23"/>
      <c r="N13" s="23"/>
    </row>
    <row r="14" spans="1:14" ht="20.100000000000001" customHeight="1">
      <c r="B14" s="77" t="s">
        <v>66</v>
      </c>
      <c r="C14" s="76">
        <v>1.2</v>
      </c>
      <c r="D14" s="75">
        <v>3</v>
      </c>
      <c r="E14" s="74"/>
      <c r="F14" s="69"/>
      <c r="G14" s="68"/>
    </row>
    <row r="15" spans="1:14" ht="20.100000000000001" customHeight="1">
      <c r="B15" s="77" t="s">
        <v>65</v>
      </c>
      <c r="C15" s="76">
        <v>2.8</v>
      </c>
      <c r="D15" s="75">
        <v>9</v>
      </c>
      <c r="E15" s="74"/>
      <c r="F15" s="69"/>
      <c r="G15" s="68"/>
    </row>
    <row r="16" spans="1:14" ht="20.100000000000001" customHeight="1">
      <c r="B16" s="77" t="s">
        <v>64</v>
      </c>
      <c r="C16" s="76">
        <v>3</v>
      </c>
      <c r="D16" s="75">
        <v>5</v>
      </c>
      <c r="E16" s="74"/>
      <c r="F16" s="69"/>
      <c r="G16" s="68"/>
    </row>
    <row r="17" spans="2:7" ht="20.100000000000001" customHeight="1">
      <c r="B17" s="77" t="s">
        <v>63</v>
      </c>
      <c r="C17" s="76">
        <v>0.9</v>
      </c>
      <c r="D17" s="75">
        <v>10</v>
      </c>
      <c r="E17" s="74"/>
      <c r="F17" s="69"/>
      <c r="G17" s="68"/>
    </row>
    <row r="18" spans="2:7" ht="20.100000000000001" customHeight="1">
      <c r="B18" s="77" t="s">
        <v>62</v>
      </c>
      <c r="C18" s="76">
        <v>2</v>
      </c>
      <c r="D18" s="75">
        <v>13</v>
      </c>
      <c r="E18" s="74"/>
      <c r="F18" s="69"/>
      <c r="G18" s="68"/>
    </row>
    <row r="19" spans="2:7" ht="20.100000000000001" customHeight="1">
      <c r="B19" s="77" t="s">
        <v>61</v>
      </c>
      <c r="C19" s="76">
        <v>5.7</v>
      </c>
      <c r="D19" s="75">
        <v>3</v>
      </c>
      <c r="E19" s="74"/>
      <c r="F19" s="69"/>
      <c r="G19" s="68"/>
    </row>
    <row r="20" spans="2:7" ht="20.100000000000001" customHeight="1" thickBot="1">
      <c r="B20" s="73" t="s">
        <v>60</v>
      </c>
      <c r="C20" s="72">
        <v>3.2</v>
      </c>
      <c r="D20" s="71">
        <v>4</v>
      </c>
      <c r="E20" s="70"/>
      <c r="F20" s="69"/>
      <c r="G20" s="68"/>
    </row>
    <row r="21" spans="2:7" ht="24.95" customHeight="1" thickBot="1">
      <c r="B21" s="67" t="s">
        <v>59</v>
      </c>
      <c r="C21" s="66"/>
      <c r="D21" s="65"/>
      <c r="E21" s="64"/>
      <c r="F21" s="64"/>
      <c r="G21" s="63"/>
    </row>
    <row r="22" spans="2:7">
      <c r="B22" s="52"/>
      <c r="C22" s="52"/>
      <c r="D22" s="52"/>
    </row>
    <row r="23" spans="2:7">
      <c r="B23" s="61"/>
    </row>
  </sheetData>
  <mergeCells count="2">
    <mergeCell ref="B21:C21"/>
    <mergeCell ref="I5:N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Cwiczenie1</vt:lpstr>
      <vt:lpstr>teoria</vt:lpstr>
      <vt:lpstr>Ćwiczenie 2</vt:lpstr>
      <vt:lpstr>Ćwiczenie 3</vt:lpstr>
      <vt:lpstr>Ćwiczenie 4</vt:lpstr>
      <vt:lpstr>Ćwiczenie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Rysiek</dc:creator>
  <cp:lastModifiedBy>Admin</cp:lastModifiedBy>
  <dcterms:created xsi:type="dcterms:W3CDTF">2012-03-11T08:27:55Z</dcterms:created>
  <dcterms:modified xsi:type="dcterms:W3CDTF">2023-01-17T18:48:09Z</dcterms:modified>
</cp:coreProperties>
</file>